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d.docs.live.net/d96358b4dd4228ae/Desktop/DESTOP FILES/Excel/"/>
    </mc:Choice>
  </mc:AlternateContent>
  <xr:revisionPtr revIDLastSave="7" documentId="8_{3FC30B69-CFEA-4FAE-8833-F22B2A69D401}" xr6:coauthVersionLast="47" xr6:coauthVersionMax="47" xr10:uidLastSave="{66194A6C-5AC4-4E21-A025-A5E2FAD84B2A}"/>
  <bookViews>
    <workbookView xWindow="-110" yWindow="-110" windowWidth="19420" windowHeight="10300" xr2:uid="{00000000-000D-0000-FFFF-FFFF00000000}"/>
  </bookViews>
  <sheets>
    <sheet name="FRL Checklis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4" i="1" l="1"/>
  <c r="H44" i="1"/>
  <c r="L43" i="1"/>
  <c r="H43" i="1"/>
  <c r="L42" i="1"/>
  <c r="H42" i="1"/>
  <c r="L41" i="1"/>
  <c r="H41" i="1"/>
  <c r="L40" i="1"/>
  <c r="H40" i="1"/>
  <c r="L39" i="1"/>
  <c r="H39" i="1"/>
  <c r="L38" i="1"/>
  <c r="H38" i="1"/>
  <c r="L37" i="1"/>
  <c r="H37" i="1"/>
  <c r="L36" i="1"/>
  <c r="H36" i="1"/>
  <c r="L35" i="1"/>
  <c r="H35" i="1"/>
  <c r="L34" i="1"/>
  <c r="H34" i="1"/>
  <c r="L33" i="1"/>
  <c r="H33" i="1"/>
  <c r="L32" i="1"/>
  <c r="H32" i="1"/>
  <c r="L31" i="1"/>
  <c r="H31" i="1"/>
  <c r="L30" i="1"/>
  <c r="H30" i="1"/>
  <c r="L29" i="1"/>
  <c r="H29" i="1"/>
  <c r="L28" i="1"/>
  <c r="H28" i="1"/>
  <c r="L27" i="1"/>
  <c r="H27" i="1"/>
  <c r="L26" i="1"/>
  <c r="H26" i="1"/>
  <c r="L25" i="1"/>
  <c r="H25" i="1"/>
  <c r="L24" i="1"/>
  <c r="H24" i="1"/>
  <c r="L23" i="1"/>
  <c r="H23" i="1"/>
  <c r="L22" i="1"/>
  <c r="H22" i="1"/>
  <c r="L21" i="1"/>
  <c r="H21" i="1"/>
  <c r="L20" i="1"/>
  <c r="H20" i="1"/>
  <c r="L19" i="1"/>
  <c r="H19" i="1"/>
  <c r="L18" i="1"/>
  <c r="H18" i="1"/>
  <c r="L17" i="1"/>
  <c r="H17" i="1"/>
  <c r="L16" i="1"/>
  <c r="H16" i="1"/>
  <c r="L15" i="1"/>
  <c r="H15" i="1"/>
  <c r="L14" i="1"/>
  <c r="H14" i="1"/>
  <c r="L13" i="1"/>
  <c r="H13" i="1"/>
  <c r="L12" i="1"/>
  <c r="H12" i="1"/>
  <c r="L11" i="1"/>
  <c r="H11" i="1"/>
  <c r="L10" i="1"/>
  <c r="H10" i="1"/>
  <c r="L9" i="1"/>
  <c r="H9" i="1"/>
  <c r="L8" i="1"/>
  <c r="H8" i="1"/>
  <c r="L7" i="1"/>
  <c r="H7" i="1"/>
  <c r="F3" i="1"/>
  <c r="D3" i="1"/>
  <c r="B3" i="1"/>
  <c r="J3" i="1" l="1"/>
  <c r="H3" i="1"/>
</calcChain>
</file>

<file path=xl/sharedStrings.xml><?xml version="1.0" encoding="utf-8"?>
<sst xmlns="http://schemas.openxmlformats.org/spreadsheetml/2006/main" count="286" uniqueCount="184">
  <si>
    <t>ADVANCED ENGINEERING WORKBOOK | FRL UNIT SELECTION &amp; COMMISSIONING CHECKLIST</t>
  </si>
  <si>
    <t>Completion %</t>
  </si>
  <si>
    <t>Done Items</t>
  </si>
  <si>
    <t>Open Items</t>
  </si>
  <si>
    <t>High Risk</t>
  </si>
  <si>
    <t>Avg Score</t>
  </si>
  <si>
    <t>ENGINEERING CHECK MATRIX</t>
  </si>
  <si>
    <t>ID</t>
  </si>
  <si>
    <t>Section</t>
  </si>
  <si>
    <t>Checklist Item</t>
  </si>
  <si>
    <t>Technical Requirement / Acceptance Criteria</t>
  </si>
  <si>
    <t>Verification / Evidence</t>
  </si>
  <si>
    <t>Status</t>
  </si>
  <si>
    <t>Priority</t>
  </si>
  <si>
    <t>Risk</t>
  </si>
  <si>
    <t>Owner</t>
  </si>
  <si>
    <t>Due Date</t>
  </si>
  <si>
    <t>Remarks</t>
  </si>
  <si>
    <t>Score</t>
  </si>
  <si>
    <t>FRL-01</t>
  </si>
  <si>
    <t>Valve/Actuator Data</t>
  </si>
  <si>
    <t>Confirm actuator type</t>
  </si>
  <si>
    <t>Spring return or double acting identified from datasheet</t>
  </si>
  <si>
    <t>Review datasheet</t>
  </si>
  <si>
    <t>Not Started</t>
  </si>
  <si>
    <t>High</t>
  </si>
  <si>
    <t>FRL-02</t>
  </si>
  <si>
    <t>Confirm fail action</t>
  </si>
  <si>
    <t>Fail open / fail close / fail in place verified</t>
  </si>
  <si>
    <t>FRL-03</t>
  </si>
  <si>
    <t>Confirm required operating pressure</t>
  </si>
  <si>
    <t>Operating pressure within actuator and regulator capability</t>
  </si>
  <si>
    <t>Compare datasheet vs. project requirement</t>
  </si>
  <si>
    <t>FRL-04</t>
  </si>
  <si>
    <t>Confirm stroke time</t>
  </si>
  <si>
    <t>Required stroke time defined and achievable</t>
  </si>
  <si>
    <t>Stroke time spec / calculation</t>
  </si>
  <si>
    <t>FRL-05</t>
  </si>
  <si>
    <t>Air Supply</t>
  </si>
  <si>
    <t>Check instrument air header pressure</t>
  </si>
  <si>
    <t>Header pressure available with adequate margin above setpoint</t>
  </si>
  <si>
    <t>Plant air header reading</t>
  </si>
  <si>
    <t>FRL-06</t>
  </si>
  <si>
    <t>Check dew point</t>
  </si>
  <si>
    <t>Air dew point suitable for service and ambient temperature</t>
  </si>
  <si>
    <t>Instrument air test record</t>
  </si>
  <si>
    <t>FRL-07</t>
  </si>
  <si>
    <t>Check moisture carryover</t>
  </si>
  <si>
    <t>No unacceptable liquid carryover to FRL</t>
  </si>
  <si>
    <t>Inspection / drain history</t>
  </si>
  <si>
    <t>FRL-08</t>
  </si>
  <si>
    <t>Check oil carryover</t>
  </si>
  <si>
    <t>Oil level within acceptable instrument air quality limits</t>
  </si>
  <si>
    <t>Air quality test / vendor limit</t>
  </si>
  <si>
    <t>Medium</t>
  </si>
  <si>
    <t>FRL-09</t>
  </si>
  <si>
    <t>Check particulate contamination</t>
  </si>
  <si>
    <t>Air line clean and free of rust, dust, scale</t>
  </si>
  <si>
    <t>Line cleanliness / filter inspection</t>
  </si>
  <si>
    <t>FRL-10</t>
  </si>
  <si>
    <t>Sizing</t>
  </si>
  <si>
    <t>Calculate actuator air consumption</t>
  </si>
  <si>
    <t>Air volume and cycle demand determined</t>
  </si>
  <si>
    <t>Actuator volume calculation</t>
  </si>
  <si>
    <t>FRL-11</t>
  </si>
  <si>
    <t>Verify simultaneous demand</t>
  </si>
  <si>
    <t>Branch line can support multiple simultaneous valve strokes if applicable</t>
  </si>
  <si>
    <t>Network review</t>
  </si>
  <si>
    <t>FRL-12</t>
  </si>
  <si>
    <t>Verify safety margin</t>
  </si>
  <si>
    <t>Sizing includes margin for filter loading and line losses</t>
  </si>
  <si>
    <t>Calculation margin check</t>
  </si>
  <si>
    <t>FRL-13</t>
  </si>
  <si>
    <t>Regulator</t>
  </si>
  <si>
    <t>Select correct pressure range</t>
  </si>
  <si>
    <t>Setpoint sits near mid-range of regulator adjustment band</t>
  </si>
  <si>
    <t>Vendor data / setpoint review</t>
  </si>
  <si>
    <t>FRL-14</t>
  </si>
  <si>
    <t>Verify droop performance</t>
  </si>
  <si>
    <t>Acceptable pressure droop under dynamic demand</t>
  </si>
  <si>
    <t>Vendor curve / test</t>
  </si>
  <si>
    <t>FRL-15</t>
  </si>
  <si>
    <t>Verify flow capacity</t>
  </si>
  <si>
    <t>Regulator capacity exceeds actuator demand</t>
  </si>
  <si>
    <t>Vendor flow chart</t>
  </si>
  <si>
    <t>FRL-16</t>
  </si>
  <si>
    <t>Filter</t>
  </si>
  <si>
    <t>Select filter type</t>
  </si>
  <si>
    <t>Standard or coalescing element selected based on air quality</t>
  </si>
  <si>
    <t>Vendor selection</t>
  </si>
  <si>
    <t>FRL-17</t>
  </si>
  <si>
    <t>Select filter rating</t>
  </si>
  <si>
    <t>Micron rating appropriate for downstream solenoid/actuator</t>
  </si>
  <si>
    <t>Datasheet / standard</t>
  </si>
  <si>
    <t>FRL-18</t>
  </si>
  <si>
    <t>Check bowl drainage</t>
  </si>
  <si>
    <t>Drain arrangement appropriate for condensate generation</t>
  </si>
  <si>
    <t>Inspection / selection</t>
  </si>
  <si>
    <t>FRL-19</t>
  </si>
  <si>
    <t>Verify pressure drop</t>
  </si>
  <si>
    <t>Filter pressure drop acceptable at required flow</t>
  </si>
  <si>
    <t>Vendor curve</t>
  </si>
  <si>
    <t>FRL-20</t>
  </si>
  <si>
    <t>Lubricator</t>
  </si>
  <si>
    <t>Confirm lubrication is required</t>
  </si>
  <si>
    <t>Do not install lubricator unless manufacturer approves or requires it</t>
  </si>
  <si>
    <t>Manufacturer recommendation</t>
  </si>
  <si>
    <t>FRL-21</t>
  </si>
  <si>
    <t>Verify oil compatibility</t>
  </si>
  <si>
    <t>Any selected lubricant is compatible with all downstream components</t>
  </si>
  <si>
    <t>Vendor approval</t>
  </si>
  <si>
    <t>FRL-22</t>
  </si>
  <si>
    <t>Drain</t>
  </si>
  <si>
    <t>Select drain type</t>
  </si>
  <si>
    <t>Manual / semi-auto / auto drain matches access and moisture load</t>
  </si>
  <si>
    <t>Layout review</t>
  </si>
  <si>
    <t>FRL-23</t>
  </si>
  <si>
    <t>Verify drain maintainability</t>
  </si>
  <si>
    <t>Drain can be inspected and serviced safely</t>
  </si>
  <si>
    <t>Field access check</t>
  </si>
  <si>
    <t>FRL-24</t>
  </si>
  <si>
    <t>Environment</t>
  </si>
  <si>
    <t>Assess installation location</t>
  </si>
  <si>
    <t>Indoor / outdoor / coastal / dusty / corrosive environment reviewed</t>
  </si>
  <si>
    <t>Site inspection</t>
  </si>
  <si>
    <t>FRL-25</t>
  </si>
  <si>
    <t>Confirm materials of construction</t>
  </si>
  <si>
    <t>Body, bowl, seals and gauge suitable for environment</t>
  </si>
  <si>
    <t>Vendor materials review</t>
  </si>
  <si>
    <t>FRL-26</t>
  </si>
  <si>
    <t>Confirm protection class</t>
  </si>
  <si>
    <t>Protection and corrosion resistance adequate</t>
  </si>
  <si>
    <t>Project spec review</t>
  </si>
  <si>
    <t>FRL-27</t>
  </si>
  <si>
    <t>Installation</t>
  </si>
  <si>
    <t>Verify flow direction</t>
  </si>
  <si>
    <t>Installed in correct orientation per manufacturer</t>
  </si>
  <si>
    <t>Field check</t>
  </si>
  <si>
    <t>FRL-28</t>
  </si>
  <si>
    <t>Verify access to gauge</t>
  </si>
  <si>
    <t>Gauge visible after installation</t>
  </si>
  <si>
    <t>Walkdown</t>
  </si>
  <si>
    <t>FRL-29</t>
  </si>
  <si>
    <t>Verify access to drain</t>
  </si>
  <si>
    <t>Drain accessible for operation and maintenance</t>
  </si>
  <si>
    <t>FRL-30</t>
  </si>
  <si>
    <t>Verify upstream isolation valve</t>
  </si>
  <si>
    <t>Isolation valve provided for maintenance</t>
  </si>
  <si>
    <t>P&amp;ID / field check</t>
  </si>
  <si>
    <t>FRL-31</t>
  </si>
  <si>
    <t>Commissioning</t>
  </si>
  <si>
    <t>Perform air line cleanliness check</t>
  </si>
  <si>
    <t>Purge completed; debris / moisture removed</t>
  </si>
  <si>
    <t>Purge record</t>
  </si>
  <si>
    <t>FRL-32</t>
  </si>
  <si>
    <t>Leak test complete circuit</t>
  </si>
  <si>
    <t>No leakage on tubing, fittings or FRL body</t>
  </si>
  <si>
    <t>Leak test record</t>
  </si>
  <si>
    <t>FRL-33</t>
  </si>
  <si>
    <t>Set regulator pressure</t>
  </si>
  <si>
    <t>Final setpoint recorded and verified under load</t>
  </si>
  <si>
    <t>Commissioning record</t>
  </si>
  <si>
    <t>FRL-34</t>
  </si>
  <si>
    <t>Stroke valve fully</t>
  </si>
  <si>
    <t>Open/close operation confirmed with physical observation</t>
  </si>
  <si>
    <t>Functional test</t>
  </si>
  <si>
    <t>FRL-35</t>
  </si>
  <si>
    <t>Confirm fail position</t>
  </si>
  <si>
    <t>Fail open/close action correct during loss of air/power test</t>
  </si>
  <si>
    <t>FRL-36</t>
  </si>
  <si>
    <t>Maintenance</t>
  </si>
  <si>
    <t>Record spare parts</t>
  </si>
  <si>
    <t>Filter elements, seals, gauge and drain kits identified</t>
  </si>
  <si>
    <t>Spare parts list</t>
  </si>
  <si>
    <t>FRL-37</t>
  </si>
  <si>
    <t>Verify preventive maintenance plan</t>
  </si>
  <si>
    <t>Inspection and drain schedule defined</t>
  </si>
  <si>
    <t>PM plan</t>
  </si>
  <si>
    <t>FRL-38</t>
  </si>
  <si>
    <t>Documentation</t>
  </si>
  <si>
    <t>Capture final configuration</t>
  </si>
  <si>
    <t>Filter type, drain type, setpoint, and notes logged</t>
  </si>
  <si>
    <t>As-built / dossier</t>
  </si>
  <si>
    <t>Engineering note: prioritize clean dry air, correct flow capacity, and manufacturer-approved lubrication strategy. FRL selection is part of reliability planning, not a minor accessory.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</si>
</sst>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0.0"/>
    <numFmt numFmtId="166" formatCode="yyyy\-mm\-dd"/>
  </numFmts>
  <fonts count="7">
    <font>
      <sz val="11"/>
      <name val="Carlito"/>
    </font>
    <font>
      <b/>
      <sz val="14"/>
      <color rgb="FFFFFFFF"/>
      <name val="Carlito"/>
    </font>
    <font>
      <b/>
      <sz val="11"/>
      <color rgb="FF0F172A"/>
      <name val="Carlito"/>
    </font>
    <font>
      <b/>
      <sz val="13"/>
      <color rgb="FF111827"/>
      <name val="Carlito"/>
    </font>
    <font>
      <b/>
      <sz val="11"/>
      <color rgb="FFFFFFFF"/>
      <name val="Carlito"/>
    </font>
    <font>
      <sz val="11"/>
      <color rgb="FF111827"/>
      <name val="Carlito"/>
    </font>
    <font>
      <i/>
      <sz val="11"/>
      <color rgb="FF1E293B"/>
      <name val="Carlito"/>
    </font>
  </fonts>
  <fills count="9">
    <fill>
      <patternFill patternType="none"/>
    </fill>
    <fill>
      <patternFill patternType="gray125"/>
    </fill>
    <fill>
      <patternFill patternType="solid">
        <fgColor rgb="FF123A63"/>
      </patternFill>
    </fill>
    <fill>
      <patternFill patternType="solid">
        <fgColor rgb="FFEAF2FF"/>
      </patternFill>
    </fill>
    <fill>
      <patternFill patternType="solid">
        <fgColor rgb="FFFFFFFF"/>
      </patternFill>
    </fill>
    <fill>
      <patternFill patternType="solid">
        <fgColor rgb="FF1F6F8B"/>
      </patternFill>
    </fill>
    <fill>
      <patternFill patternType="solid">
        <fgColor rgb="FF0F172A"/>
      </patternFill>
    </fill>
    <fill>
      <patternFill patternType="solid">
        <fgColor rgb="FFF8FAFC"/>
      </patternFill>
    </fill>
    <fill>
      <patternFill patternType="solid">
        <fgColor rgb="FFEEF2FF"/>
      </patternFill>
    </fill>
  </fills>
  <borders count="31">
    <border>
      <left/>
      <right/>
      <top/>
      <bottom/>
      <diagonal/>
    </border>
    <border>
      <left/>
      <right/>
      <top/>
      <bottom/>
      <diagonal/>
    </border>
    <border>
      <left style="thin">
        <color rgb="FF93C5FD"/>
      </left>
      <right/>
      <top style="thin">
        <color rgb="FF93C5FD"/>
      </top>
      <bottom style="thin">
        <color rgb="FF93C5FD"/>
      </bottom>
      <diagonal/>
    </border>
    <border>
      <left/>
      <right style="thin">
        <color rgb="FF93C5FD"/>
      </right>
      <top style="thin">
        <color rgb="FF93C5FD"/>
      </top>
      <bottom style="thin">
        <color rgb="FF93C5FD"/>
      </bottom>
      <diagonal/>
    </border>
    <border>
      <left style="thin">
        <color rgb="FFCBD5E1"/>
      </left>
      <right/>
      <top style="thin">
        <color rgb="FFCBD5E1"/>
      </top>
      <bottom/>
      <diagonal/>
    </border>
    <border>
      <left/>
      <right style="thin">
        <color rgb="FFCBD5E1"/>
      </right>
      <top style="thin">
        <color rgb="FFCBD5E1"/>
      </top>
      <bottom/>
      <diagonal/>
    </border>
    <border>
      <left style="thin">
        <color rgb="FFCBD5E1"/>
      </left>
      <right/>
      <top/>
      <bottom style="thin">
        <color rgb="FFCBD5E1"/>
      </bottom>
      <diagonal/>
    </border>
    <border>
      <left/>
      <right style="thin">
        <color rgb="FFCBD5E1"/>
      </right>
      <top/>
      <bottom style="thin">
        <color rgb="FFCBD5E1"/>
      </bottom>
      <diagonal/>
    </border>
    <border>
      <left/>
      <right/>
      <top style="thin">
        <color rgb="FF155E75"/>
      </top>
      <bottom style="thin">
        <color rgb="FF155E75"/>
      </bottom>
      <diagonal/>
    </border>
    <border>
      <left/>
      <right/>
      <top style="thin">
        <color rgb="FF111827"/>
      </top>
      <bottom style="thin">
        <color rgb="FF111827"/>
      </bottom>
      <diagonal/>
    </border>
    <border>
      <left style="thin">
        <color rgb="FFE5E7EB"/>
      </left>
      <right style="thin">
        <color rgb="FFE5E7EB"/>
      </right>
      <top/>
      <bottom style="thin">
        <color rgb="FFE5E7EB"/>
      </bottom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  <border>
      <left style="thin">
        <color rgb="FFE5E7EB"/>
      </left>
      <right style="thin">
        <color rgb="FFE5E7EB"/>
      </right>
      <top style="thin">
        <color rgb="FFE5E7EB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rgb="FF155E75"/>
      </top>
      <bottom style="thin">
        <color rgb="FF155E75"/>
      </bottom>
      <diagonal/>
    </border>
    <border>
      <left/>
      <right style="medium">
        <color indexed="64"/>
      </right>
      <top style="thin">
        <color rgb="FF155E75"/>
      </top>
      <bottom style="thin">
        <color rgb="FF155E75"/>
      </bottom>
      <diagonal/>
    </border>
    <border>
      <left style="medium">
        <color indexed="64"/>
      </left>
      <right/>
      <top style="thin">
        <color rgb="FF111827"/>
      </top>
      <bottom style="thin">
        <color rgb="FF111827"/>
      </bottom>
      <diagonal/>
    </border>
    <border>
      <left/>
      <right style="medium">
        <color indexed="64"/>
      </right>
      <top style="thin">
        <color rgb="FF111827"/>
      </top>
      <bottom style="thin">
        <color rgb="FF111827"/>
      </bottom>
      <diagonal/>
    </border>
    <border>
      <left style="medium">
        <color indexed="64"/>
      </left>
      <right style="thin">
        <color rgb="FFE5E7EB"/>
      </right>
      <top/>
      <bottom style="thin">
        <color rgb="FFE5E7EB"/>
      </bottom>
      <diagonal/>
    </border>
    <border>
      <left style="thin">
        <color rgb="FFE5E7EB"/>
      </left>
      <right style="medium">
        <color indexed="64"/>
      </right>
      <top/>
      <bottom style="thin">
        <color rgb="FFE5E7EB"/>
      </bottom>
      <diagonal/>
    </border>
    <border>
      <left style="medium">
        <color indexed="64"/>
      </left>
      <right style="thin">
        <color rgb="FFE5E7EB"/>
      </right>
      <top style="thin">
        <color rgb="FFE5E7EB"/>
      </top>
      <bottom style="thin">
        <color rgb="FFE5E7EB"/>
      </bottom>
      <diagonal/>
    </border>
    <border>
      <left style="thin">
        <color rgb="FFE5E7EB"/>
      </left>
      <right style="medium">
        <color indexed="64"/>
      </right>
      <top style="thin">
        <color rgb="FFE5E7EB"/>
      </top>
      <bottom style="thin">
        <color rgb="FFE5E7EB"/>
      </bottom>
      <diagonal/>
    </border>
    <border>
      <left style="medium">
        <color indexed="64"/>
      </left>
      <right style="thin">
        <color rgb="FFE5E7EB"/>
      </right>
      <top style="thin">
        <color rgb="FFE5E7EB"/>
      </top>
      <bottom/>
      <diagonal/>
    </border>
    <border>
      <left style="thin">
        <color rgb="FFE5E7EB"/>
      </left>
      <right style="medium">
        <color indexed="64"/>
      </right>
      <top style="thin">
        <color rgb="FFE5E7EB"/>
      </top>
      <bottom/>
      <diagonal/>
    </border>
    <border>
      <left style="medium">
        <color indexed="64"/>
      </left>
      <right/>
      <top style="thin">
        <color rgb="FFC7D2FE"/>
      </top>
      <bottom style="medium">
        <color indexed="64"/>
      </bottom>
      <diagonal/>
    </border>
    <border>
      <left/>
      <right/>
      <top style="thin">
        <color rgb="FFC7D2FE"/>
      </top>
      <bottom style="medium">
        <color indexed="64"/>
      </bottom>
      <diagonal/>
    </border>
    <border>
      <left/>
      <right style="medium">
        <color indexed="64"/>
      </right>
      <top style="thin">
        <color rgb="FFC7D2FE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4" fillId="6" borderId="9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vertical="center" wrapText="1"/>
    </xf>
    <xf numFmtId="0" fontId="5" fillId="4" borderId="11" xfId="0" applyFont="1" applyFill="1" applyBorder="1" applyAlignment="1">
      <alignment vertical="center" wrapText="1"/>
    </xf>
    <xf numFmtId="0" fontId="5" fillId="7" borderId="11" xfId="0" applyFont="1" applyFill="1" applyBorder="1" applyAlignment="1">
      <alignment vertical="center" wrapText="1"/>
    </xf>
    <xf numFmtId="0" fontId="5" fillId="7" borderId="12" xfId="0" applyFont="1" applyFill="1" applyBorder="1" applyAlignment="1">
      <alignment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5" fillId="7" borderId="11" xfId="0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 wrapText="1"/>
    </xf>
    <xf numFmtId="0" fontId="5" fillId="7" borderId="12" xfId="0" applyFont="1" applyFill="1" applyBorder="1" applyAlignment="1">
      <alignment horizontal="center" vertical="center" wrapText="1"/>
    </xf>
    <xf numFmtId="166" fontId="5" fillId="4" borderId="10" xfId="0" applyNumberFormat="1" applyFont="1" applyFill="1" applyBorder="1" applyAlignment="1">
      <alignment vertical="center" wrapText="1"/>
    </xf>
    <xf numFmtId="166" fontId="5" fillId="7" borderId="11" xfId="0" applyNumberFormat="1" applyFont="1" applyFill="1" applyBorder="1" applyAlignment="1">
      <alignment vertical="center" wrapText="1"/>
    </xf>
    <xf numFmtId="166" fontId="5" fillId="4" borderId="11" xfId="0" applyNumberFormat="1" applyFont="1" applyFill="1" applyBorder="1" applyAlignment="1">
      <alignment vertical="center" wrapText="1"/>
    </xf>
    <xf numFmtId="166" fontId="5" fillId="7" borderId="12" xfId="0" applyNumberFormat="1" applyFont="1" applyFill="1" applyBorder="1" applyAlignment="1">
      <alignment vertical="center" wrapText="1"/>
    </xf>
    <xf numFmtId="1" fontId="5" fillId="4" borderId="10" xfId="0" applyNumberFormat="1" applyFont="1" applyFill="1" applyBorder="1" applyAlignment="1">
      <alignment horizontal="center" vertical="center" wrapText="1"/>
    </xf>
    <xf numFmtId="1" fontId="5" fillId="7" borderId="11" xfId="0" applyNumberFormat="1" applyFont="1" applyFill="1" applyBorder="1" applyAlignment="1">
      <alignment horizontal="center" vertical="center" wrapText="1"/>
    </xf>
    <xf numFmtId="1" fontId="5" fillId="4" borderId="11" xfId="0" applyNumberFormat="1" applyFont="1" applyFill="1" applyBorder="1" applyAlignment="1">
      <alignment horizontal="center" vertical="center" wrapText="1"/>
    </xf>
    <xf numFmtId="1" fontId="5" fillId="7" borderId="12" xfId="0" applyNumberFormat="1" applyFont="1" applyFill="1" applyBorder="1" applyAlignment="1">
      <alignment horizontal="center" vertical="center" wrapText="1"/>
    </xf>
    <xf numFmtId="0" fontId="0" fillId="0" borderId="13" xfId="0" applyBorder="1"/>
    <xf numFmtId="0" fontId="0" fillId="0" borderId="14" xfId="0" applyBorder="1"/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164" fontId="3" fillId="4" borderId="4" xfId="0" applyNumberFormat="1" applyFont="1" applyFill="1" applyBorder="1" applyAlignment="1">
      <alignment horizontal="center" vertical="center"/>
    </xf>
    <xf numFmtId="164" fontId="3" fillId="4" borderId="5" xfId="0" applyNumberFormat="1" applyFont="1" applyFill="1" applyBorder="1" applyAlignment="1">
      <alignment horizontal="center" vertical="center"/>
    </xf>
    <xf numFmtId="1" fontId="3" fillId="4" borderId="4" xfId="0" applyNumberFormat="1" applyFont="1" applyFill="1" applyBorder="1" applyAlignment="1">
      <alignment horizontal="center" vertical="center"/>
    </xf>
    <xf numFmtId="1" fontId="3" fillId="4" borderId="5" xfId="0" applyNumberFormat="1" applyFont="1" applyFill="1" applyBorder="1" applyAlignment="1">
      <alignment horizontal="center" vertical="center"/>
    </xf>
    <xf numFmtId="165" fontId="3" fillId="4" borderId="4" xfId="0" applyNumberFormat="1" applyFont="1" applyFill="1" applyBorder="1" applyAlignment="1">
      <alignment horizontal="center" vertical="center"/>
    </xf>
    <xf numFmtId="165" fontId="3" fillId="4" borderId="5" xfId="0" applyNumberFormat="1" applyFont="1" applyFill="1" applyBorder="1" applyAlignment="1">
      <alignment horizontal="center" vertical="center"/>
    </xf>
    <xf numFmtId="164" fontId="3" fillId="4" borderId="6" xfId="0" applyNumberFormat="1" applyFont="1" applyFill="1" applyBorder="1" applyAlignment="1">
      <alignment horizontal="center" vertical="center"/>
    </xf>
    <xf numFmtId="164" fontId="3" fillId="4" borderId="7" xfId="0" applyNumberFormat="1" applyFont="1" applyFill="1" applyBorder="1" applyAlignment="1">
      <alignment horizontal="center" vertical="center"/>
    </xf>
    <xf numFmtId="1" fontId="3" fillId="4" borderId="6" xfId="0" applyNumberFormat="1" applyFont="1" applyFill="1" applyBorder="1" applyAlignment="1">
      <alignment horizontal="center" vertical="center"/>
    </xf>
    <xf numFmtId="1" fontId="3" fillId="4" borderId="7" xfId="0" applyNumberFormat="1" applyFont="1" applyFill="1" applyBorder="1" applyAlignment="1">
      <alignment horizontal="center" vertical="center"/>
    </xf>
    <xf numFmtId="165" fontId="3" fillId="4" borderId="6" xfId="0" applyNumberFormat="1" applyFont="1" applyFill="1" applyBorder="1" applyAlignment="1">
      <alignment horizontal="center" vertical="center"/>
    </xf>
    <xf numFmtId="165" fontId="3" fillId="4" borderId="7" xfId="0" applyNumberFormat="1" applyFont="1" applyFill="1" applyBorder="1" applyAlignment="1">
      <alignment horizontal="center" vertical="center"/>
    </xf>
    <xf numFmtId="0" fontId="4" fillId="5" borderId="15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4" fillId="5" borderId="16" xfId="0" applyFont="1" applyFill="1" applyBorder="1" applyAlignment="1">
      <alignment horizontal="center" vertical="center"/>
    </xf>
    <xf numFmtId="0" fontId="4" fillId="6" borderId="17" xfId="0" applyFont="1" applyFill="1" applyBorder="1" applyAlignment="1">
      <alignment horizontal="center" vertical="center" wrapText="1"/>
    </xf>
    <xf numFmtId="0" fontId="4" fillId="6" borderId="18" xfId="0" applyFont="1" applyFill="1" applyBorder="1" applyAlignment="1">
      <alignment horizontal="center" vertical="center" wrapText="1"/>
    </xf>
    <xf numFmtId="0" fontId="5" fillId="4" borderId="19" xfId="0" applyFont="1" applyFill="1" applyBorder="1" applyAlignment="1">
      <alignment horizontal="center" vertical="center" wrapText="1"/>
    </xf>
    <xf numFmtId="165" fontId="5" fillId="4" borderId="20" xfId="0" applyNumberFormat="1" applyFont="1" applyFill="1" applyBorder="1" applyAlignment="1">
      <alignment horizontal="center" vertical="center" wrapText="1"/>
    </xf>
    <xf numFmtId="0" fontId="5" fillId="7" borderId="21" xfId="0" applyFont="1" applyFill="1" applyBorder="1" applyAlignment="1">
      <alignment horizontal="center" vertical="center" wrapText="1"/>
    </xf>
    <xf numFmtId="165" fontId="5" fillId="7" borderId="22" xfId="0" applyNumberFormat="1" applyFont="1" applyFill="1" applyBorder="1" applyAlignment="1">
      <alignment horizontal="center" vertical="center" wrapText="1"/>
    </xf>
    <xf numFmtId="0" fontId="5" fillId="4" borderId="21" xfId="0" applyFont="1" applyFill="1" applyBorder="1" applyAlignment="1">
      <alignment horizontal="center" vertical="center" wrapText="1"/>
    </xf>
    <xf numFmtId="165" fontId="5" fillId="4" borderId="22" xfId="0" applyNumberFormat="1" applyFont="1" applyFill="1" applyBorder="1" applyAlignment="1">
      <alignment horizontal="center" vertical="center" wrapText="1"/>
    </xf>
    <xf numFmtId="0" fontId="5" fillId="7" borderId="23" xfId="0" applyFont="1" applyFill="1" applyBorder="1" applyAlignment="1">
      <alignment horizontal="center" vertical="center" wrapText="1"/>
    </xf>
    <xf numFmtId="165" fontId="5" fillId="7" borderId="24" xfId="0" applyNumberFormat="1" applyFont="1" applyFill="1" applyBorder="1" applyAlignment="1">
      <alignment horizontal="center" vertical="center" wrapText="1"/>
    </xf>
    <xf numFmtId="0" fontId="6" fillId="8" borderId="25" xfId="0" applyFont="1" applyFill="1" applyBorder="1" applyAlignment="1">
      <alignment horizontal="left" vertical="center" wrapText="1"/>
    </xf>
    <xf numFmtId="0" fontId="6" fillId="8" borderId="26" xfId="0" applyFont="1" applyFill="1" applyBorder="1" applyAlignment="1">
      <alignment horizontal="left" vertical="center" wrapText="1"/>
    </xf>
    <xf numFmtId="0" fontId="6" fillId="8" borderId="27" xfId="0" applyFont="1" applyFill="1" applyBorder="1" applyAlignment="1">
      <alignment horizontal="left" vertical="center" wrapText="1"/>
    </xf>
    <xf numFmtId="0" fontId="1" fillId="2" borderId="28" xfId="0" applyFont="1" applyFill="1" applyBorder="1" applyAlignment="1">
      <alignment horizontal="center" vertical="center" wrapText="1"/>
    </xf>
    <xf numFmtId="0" fontId="1" fillId="2" borderId="29" xfId="0" applyFont="1" applyFill="1" applyBorder="1" applyAlignment="1">
      <alignment horizontal="center" vertical="center" wrapText="1"/>
    </xf>
    <xf numFmtId="0" fontId="1" fillId="2" borderId="30" xfId="0" applyFont="1" applyFill="1" applyBorder="1" applyAlignment="1">
      <alignment horizontal="center" vertical="center" wrapText="1"/>
    </xf>
  </cellXfs>
  <cellStyles count="1">
    <cellStyle name="Normal" xfId="0" builtinId="0"/>
  </cellStyles>
  <dxfs count="4">
    <dxf>
      <font>
        <color rgb="FF374151"/>
      </font>
      <fill>
        <patternFill patternType="solid">
          <bgColor rgb="FFE5E7EB"/>
        </patternFill>
      </fill>
    </dxf>
    <dxf>
      <font>
        <b/>
        <color rgb="FF991B1B"/>
      </font>
      <fill>
        <patternFill patternType="solid">
          <bgColor rgb="FFFEE2E2"/>
        </patternFill>
      </fill>
    </dxf>
    <dxf>
      <font>
        <b/>
        <color rgb="FF92400E"/>
      </font>
      <fill>
        <patternFill patternType="solid">
          <bgColor rgb="FFFEF3C7"/>
        </patternFill>
      </fill>
    </dxf>
    <dxf>
      <font>
        <b/>
        <color rgb="FF166534"/>
      </font>
      <fill>
        <patternFill patternType="solid">
          <bgColor rgb="FFDCFCE7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hyperlink" Target="https://automationforum.co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2</xdr:row>
      <xdr:rowOff>4368</xdr:rowOff>
    </xdr:from>
    <xdr:to>
      <xdr:col>2</xdr:col>
      <xdr:colOff>12558</xdr:colOff>
      <xdr:row>3</xdr:row>
      <xdr:rowOff>158750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DBCA049-9A1B-4F4F-2A57-06F57C5E64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398068"/>
          <a:ext cx="2120758" cy="332182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FRLChecklistTable" displayName="FRLChecklistTable" ref="A6:L44">
  <tableColumns count="12">
    <tableColumn id="1" xr3:uid="{00000000-0010-0000-0000-000001000000}" name="ID"/>
    <tableColumn id="2" xr3:uid="{00000000-0010-0000-0000-000002000000}" name="Section"/>
    <tableColumn id="3" xr3:uid="{00000000-0010-0000-0000-000003000000}" name="Checklist Item"/>
    <tableColumn id="4" xr3:uid="{00000000-0010-0000-0000-000004000000}" name="Technical Requirement / Acceptance Criteria"/>
    <tableColumn id="5" xr3:uid="{00000000-0010-0000-0000-000005000000}" name="Verification / Evidence"/>
    <tableColumn id="6" xr3:uid="{00000000-0010-0000-0000-000006000000}" name="Status"/>
    <tableColumn id="7" xr3:uid="{00000000-0010-0000-0000-000007000000}" name="Priority"/>
    <tableColumn id="8" xr3:uid="{00000000-0010-0000-0000-000008000000}" name="Risk"/>
    <tableColumn id="9" xr3:uid="{00000000-0010-0000-0000-000009000000}" name="Owner"/>
    <tableColumn id="10" xr3:uid="{00000000-0010-0000-0000-00000A000000}" name="Due Date"/>
    <tableColumn id="11" xr3:uid="{00000000-0010-0000-0000-00000B000000}" name="Remarks"/>
    <tableColumn id="12" xr3:uid="{00000000-0010-0000-0000-00000C000000}" name="Scor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7"/>
  <sheetViews>
    <sheetView tabSelected="1" topLeftCell="A12" zoomScaleNormal="100" workbookViewId="0">
      <selection activeCell="D12" sqref="D12"/>
    </sheetView>
  </sheetViews>
  <sheetFormatPr defaultRowHeight="14"/>
  <cols>
    <col min="1" max="1" width="10" customWidth="1"/>
    <col min="2" max="2" width="18" customWidth="1"/>
    <col min="3" max="3" width="28" customWidth="1"/>
    <col min="4" max="4" width="42" customWidth="1"/>
    <col min="5" max="5" width="24" customWidth="1"/>
    <col min="6" max="6" width="14" customWidth="1"/>
    <col min="7" max="7" width="12" customWidth="1"/>
    <col min="8" max="8" width="10" customWidth="1"/>
    <col min="9" max="9" width="16" customWidth="1"/>
    <col min="10" max="10" width="12" customWidth="1"/>
    <col min="11" max="11" width="24" customWidth="1"/>
    <col min="12" max="12" width="10" customWidth="1"/>
  </cols>
  <sheetData>
    <row r="1" spans="1:12" ht="17" customHeight="1" thickBot="1">
      <c r="A1" s="51" t="s">
        <v>0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3"/>
    </row>
    <row r="2" spans="1:12">
      <c r="A2" s="19"/>
      <c r="B2" s="21" t="s">
        <v>1</v>
      </c>
      <c r="C2" s="22"/>
      <c r="D2" s="21" t="s">
        <v>2</v>
      </c>
      <c r="E2" s="22"/>
      <c r="F2" s="21" t="s">
        <v>3</v>
      </c>
      <c r="G2" s="22"/>
      <c r="H2" s="21" t="s">
        <v>4</v>
      </c>
      <c r="I2" s="22"/>
      <c r="J2" s="21" t="s">
        <v>5</v>
      </c>
      <c r="K2" s="22"/>
      <c r="L2" s="20"/>
    </row>
    <row r="3" spans="1:12">
      <c r="A3" s="19"/>
      <c r="B3" s="23">
        <f>IFERROR(COUNTIF(F7:F42,"Done")/COUNTA(C7:C42),0)</f>
        <v>0</v>
      </c>
      <c r="C3" s="24"/>
      <c r="D3" s="25">
        <f>COUNTIF(F7:F42,"Done")</f>
        <v>0</v>
      </c>
      <c r="E3" s="26"/>
      <c r="F3" s="25">
        <f>COUNTIF(F7:F42,"&lt;&gt;Done")-COUNTBLANK(C7:C42)</f>
        <v>36</v>
      </c>
      <c r="G3" s="26"/>
      <c r="H3" s="25">
        <f>COUNTIF(H7:H42,"&gt;=3")</f>
        <v>27</v>
      </c>
      <c r="I3" s="26"/>
      <c r="J3" s="27">
        <f>IFERROR(AVERAGE(L7:L42),0)</f>
        <v>0</v>
      </c>
      <c r="K3" s="28"/>
      <c r="L3" s="20"/>
    </row>
    <row r="4" spans="1:12">
      <c r="A4" s="19"/>
      <c r="B4" s="29"/>
      <c r="C4" s="30"/>
      <c r="D4" s="31"/>
      <c r="E4" s="32"/>
      <c r="F4" s="31"/>
      <c r="G4" s="32"/>
      <c r="H4" s="31"/>
      <c r="I4" s="32"/>
      <c r="J4" s="33"/>
      <c r="K4" s="34"/>
      <c r="L4" s="20"/>
    </row>
    <row r="5" spans="1:12" ht="12" customHeight="1">
      <c r="A5" s="35" t="s">
        <v>6</v>
      </c>
      <c r="B5" s="36"/>
      <c r="C5" s="36"/>
      <c r="D5" s="36"/>
      <c r="E5" s="36"/>
      <c r="F5" s="36"/>
      <c r="G5" s="36"/>
      <c r="H5" s="36"/>
      <c r="I5" s="36"/>
      <c r="J5" s="36"/>
      <c r="K5" s="36"/>
      <c r="L5" s="37"/>
    </row>
    <row r="6" spans="1:12" ht="19" customHeight="1">
      <c r="A6" s="38" t="s">
        <v>7</v>
      </c>
      <c r="B6" s="2" t="s">
        <v>8</v>
      </c>
      <c r="C6" s="2" t="s">
        <v>9</v>
      </c>
      <c r="D6" s="2" t="s">
        <v>10</v>
      </c>
      <c r="E6" s="2" t="s">
        <v>11</v>
      </c>
      <c r="F6" s="2" t="s">
        <v>12</v>
      </c>
      <c r="G6" s="2" t="s">
        <v>13</v>
      </c>
      <c r="H6" s="2" t="s">
        <v>14</v>
      </c>
      <c r="I6" s="2" t="s">
        <v>15</v>
      </c>
      <c r="J6" s="2" t="s">
        <v>16</v>
      </c>
      <c r="K6" s="2" t="s">
        <v>17</v>
      </c>
      <c r="L6" s="39" t="s">
        <v>18</v>
      </c>
    </row>
    <row r="7" spans="1:12" ht="27" customHeight="1">
      <c r="A7" s="40" t="s">
        <v>19</v>
      </c>
      <c r="B7" s="3" t="s">
        <v>20</v>
      </c>
      <c r="C7" s="3" t="s">
        <v>21</v>
      </c>
      <c r="D7" s="3" t="s">
        <v>22</v>
      </c>
      <c r="E7" s="3" t="s">
        <v>23</v>
      </c>
      <c r="F7" s="7" t="s">
        <v>24</v>
      </c>
      <c r="G7" s="7" t="s">
        <v>25</v>
      </c>
      <c r="H7" s="15">
        <f t="shared" ref="H7:H44" si="0">IF(F7="Done",0,IF(G7="High",3,IF(G7="Medium",2,1)))</f>
        <v>3</v>
      </c>
      <c r="I7" s="3"/>
      <c r="J7" s="11"/>
      <c r="K7" s="3"/>
      <c r="L7" s="41">
        <f t="shared" ref="L7:L44" si="1">IF(F7="Done",1,IF(F7="In Progress",0.5,IF(F7="Blocked",0,0)))</f>
        <v>0</v>
      </c>
    </row>
    <row r="8" spans="1:12" ht="27" customHeight="1">
      <c r="A8" s="42" t="s">
        <v>26</v>
      </c>
      <c r="B8" s="5" t="s">
        <v>20</v>
      </c>
      <c r="C8" s="5" t="s">
        <v>27</v>
      </c>
      <c r="D8" s="5" t="s">
        <v>28</v>
      </c>
      <c r="E8" s="5" t="s">
        <v>23</v>
      </c>
      <c r="F8" s="8" t="s">
        <v>24</v>
      </c>
      <c r="G8" s="8" t="s">
        <v>25</v>
      </c>
      <c r="H8" s="16">
        <f t="shared" si="0"/>
        <v>3</v>
      </c>
      <c r="I8" s="5"/>
      <c r="J8" s="12"/>
      <c r="K8" s="5"/>
      <c r="L8" s="43">
        <f t="shared" si="1"/>
        <v>0</v>
      </c>
    </row>
    <row r="9" spans="1:12" ht="27" customHeight="1">
      <c r="A9" s="44" t="s">
        <v>29</v>
      </c>
      <c r="B9" s="4" t="s">
        <v>20</v>
      </c>
      <c r="C9" s="4" t="s">
        <v>30</v>
      </c>
      <c r="D9" s="4" t="s">
        <v>31</v>
      </c>
      <c r="E9" s="4" t="s">
        <v>32</v>
      </c>
      <c r="F9" s="9" t="s">
        <v>24</v>
      </c>
      <c r="G9" s="9" t="s">
        <v>25</v>
      </c>
      <c r="H9" s="17">
        <f t="shared" si="0"/>
        <v>3</v>
      </c>
      <c r="I9" s="4"/>
      <c r="J9" s="13"/>
      <c r="K9" s="4"/>
      <c r="L9" s="45">
        <f t="shared" si="1"/>
        <v>0</v>
      </c>
    </row>
    <row r="10" spans="1:12" ht="27" customHeight="1">
      <c r="A10" s="42" t="s">
        <v>33</v>
      </c>
      <c r="B10" s="5" t="s">
        <v>20</v>
      </c>
      <c r="C10" s="5" t="s">
        <v>34</v>
      </c>
      <c r="D10" s="5" t="s">
        <v>35</v>
      </c>
      <c r="E10" s="5" t="s">
        <v>36</v>
      </c>
      <c r="F10" s="8" t="s">
        <v>24</v>
      </c>
      <c r="G10" s="8" t="s">
        <v>25</v>
      </c>
      <c r="H10" s="16">
        <f t="shared" si="0"/>
        <v>3</v>
      </c>
      <c r="I10" s="5"/>
      <c r="J10" s="12"/>
      <c r="K10" s="5"/>
      <c r="L10" s="43">
        <f t="shared" si="1"/>
        <v>0</v>
      </c>
    </row>
    <row r="11" spans="1:12" ht="27" customHeight="1">
      <c r="A11" s="44" t="s">
        <v>37</v>
      </c>
      <c r="B11" s="4" t="s">
        <v>38</v>
      </c>
      <c r="C11" s="4" t="s">
        <v>39</v>
      </c>
      <c r="D11" s="4" t="s">
        <v>40</v>
      </c>
      <c r="E11" s="4" t="s">
        <v>41</v>
      </c>
      <c r="F11" s="9" t="s">
        <v>24</v>
      </c>
      <c r="G11" s="9" t="s">
        <v>25</v>
      </c>
      <c r="H11" s="17">
        <f t="shared" si="0"/>
        <v>3</v>
      </c>
      <c r="I11" s="4"/>
      <c r="J11" s="13"/>
      <c r="K11" s="4"/>
      <c r="L11" s="45">
        <f t="shared" si="1"/>
        <v>0</v>
      </c>
    </row>
    <row r="12" spans="1:12" ht="27" customHeight="1">
      <c r="A12" s="42" t="s">
        <v>42</v>
      </c>
      <c r="B12" s="5" t="s">
        <v>38</v>
      </c>
      <c r="C12" s="5" t="s">
        <v>43</v>
      </c>
      <c r="D12" s="5" t="s">
        <v>44</v>
      </c>
      <c r="E12" s="5" t="s">
        <v>45</v>
      </c>
      <c r="F12" s="8" t="s">
        <v>24</v>
      </c>
      <c r="G12" s="8" t="s">
        <v>25</v>
      </c>
      <c r="H12" s="16">
        <f t="shared" si="0"/>
        <v>3</v>
      </c>
      <c r="I12" s="5"/>
      <c r="J12" s="12"/>
      <c r="K12" s="5"/>
      <c r="L12" s="43">
        <f t="shared" si="1"/>
        <v>0</v>
      </c>
    </row>
    <row r="13" spans="1:12" ht="27" customHeight="1">
      <c r="A13" s="44" t="s">
        <v>46</v>
      </c>
      <c r="B13" s="4" t="s">
        <v>38</v>
      </c>
      <c r="C13" s="4" t="s">
        <v>47</v>
      </c>
      <c r="D13" s="4" t="s">
        <v>48</v>
      </c>
      <c r="E13" s="4" t="s">
        <v>49</v>
      </c>
      <c r="F13" s="9" t="s">
        <v>24</v>
      </c>
      <c r="G13" s="9" t="s">
        <v>25</v>
      </c>
      <c r="H13" s="17">
        <f t="shared" si="0"/>
        <v>3</v>
      </c>
      <c r="I13" s="4"/>
      <c r="J13" s="13"/>
      <c r="K13" s="4"/>
      <c r="L13" s="45">
        <f t="shared" si="1"/>
        <v>0</v>
      </c>
    </row>
    <row r="14" spans="1:12" ht="27" customHeight="1">
      <c r="A14" s="42" t="s">
        <v>50</v>
      </c>
      <c r="B14" s="5" t="s">
        <v>38</v>
      </c>
      <c r="C14" s="5" t="s">
        <v>51</v>
      </c>
      <c r="D14" s="5" t="s">
        <v>52</v>
      </c>
      <c r="E14" s="5" t="s">
        <v>53</v>
      </c>
      <c r="F14" s="8" t="s">
        <v>24</v>
      </c>
      <c r="G14" s="8" t="s">
        <v>54</v>
      </c>
      <c r="H14" s="16">
        <f t="shared" si="0"/>
        <v>2</v>
      </c>
      <c r="I14" s="5"/>
      <c r="J14" s="12"/>
      <c r="K14" s="5"/>
      <c r="L14" s="43">
        <f t="shared" si="1"/>
        <v>0</v>
      </c>
    </row>
    <row r="15" spans="1:12" ht="27" customHeight="1">
      <c r="A15" s="44" t="s">
        <v>55</v>
      </c>
      <c r="B15" s="4" t="s">
        <v>38</v>
      </c>
      <c r="C15" s="4" t="s">
        <v>56</v>
      </c>
      <c r="D15" s="4" t="s">
        <v>57</v>
      </c>
      <c r="E15" s="4" t="s">
        <v>58</v>
      </c>
      <c r="F15" s="9" t="s">
        <v>24</v>
      </c>
      <c r="G15" s="9" t="s">
        <v>54</v>
      </c>
      <c r="H15" s="17">
        <f t="shared" si="0"/>
        <v>2</v>
      </c>
      <c r="I15" s="4"/>
      <c r="J15" s="13"/>
      <c r="K15" s="4"/>
      <c r="L15" s="45">
        <f t="shared" si="1"/>
        <v>0</v>
      </c>
    </row>
    <row r="16" spans="1:12" ht="27" customHeight="1">
      <c r="A16" s="42" t="s">
        <v>59</v>
      </c>
      <c r="B16" s="5" t="s">
        <v>60</v>
      </c>
      <c r="C16" s="5" t="s">
        <v>61</v>
      </c>
      <c r="D16" s="5" t="s">
        <v>62</v>
      </c>
      <c r="E16" s="5" t="s">
        <v>63</v>
      </c>
      <c r="F16" s="8" t="s">
        <v>24</v>
      </c>
      <c r="G16" s="8" t="s">
        <v>25</v>
      </c>
      <c r="H16" s="16">
        <f t="shared" si="0"/>
        <v>3</v>
      </c>
      <c r="I16" s="5"/>
      <c r="J16" s="12"/>
      <c r="K16" s="5"/>
      <c r="L16" s="43">
        <f t="shared" si="1"/>
        <v>0</v>
      </c>
    </row>
    <row r="17" spans="1:12" ht="27" customHeight="1">
      <c r="A17" s="44" t="s">
        <v>64</v>
      </c>
      <c r="B17" s="4" t="s">
        <v>60</v>
      </c>
      <c r="C17" s="4" t="s">
        <v>65</v>
      </c>
      <c r="D17" s="4" t="s">
        <v>66</v>
      </c>
      <c r="E17" s="4" t="s">
        <v>67</v>
      </c>
      <c r="F17" s="9" t="s">
        <v>24</v>
      </c>
      <c r="G17" s="9" t="s">
        <v>54</v>
      </c>
      <c r="H17" s="17">
        <f t="shared" si="0"/>
        <v>2</v>
      </c>
      <c r="I17" s="4"/>
      <c r="J17" s="13"/>
      <c r="K17" s="4"/>
      <c r="L17" s="45">
        <f t="shared" si="1"/>
        <v>0</v>
      </c>
    </row>
    <row r="18" spans="1:12" ht="27" customHeight="1">
      <c r="A18" s="42" t="s">
        <v>68</v>
      </c>
      <c r="B18" s="5" t="s">
        <v>60</v>
      </c>
      <c r="C18" s="5" t="s">
        <v>69</v>
      </c>
      <c r="D18" s="5" t="s">
        <v>70</v>
      </c>
      <c r="E18" s="5" t="s">
        <v>71</v>
      </c>
      <c r="F18" s="8" t="s">
        <v>24</v>
      </c>
      <c r="G18" s="8" t="s">
        <v>25</v>
      </c>
      <c r="H18" s="16">
        <f t="shared" si="0"/>
        <v>3</v>
      </c>
      <c r="I18" s="5"/>
      <c r="J18" s="12"/>
      <c r="K18" s="5"/>
      <c r="L18" s="43">
        <f t="shared" si="1"/>
        <v>0</v>
      </c>
    </row>
    <row r="19" spans="1:12" ht="27" customHeight="1">
      <c r="A19" s="44" t="s">
        <v>72</v>
      </c>
      <c r="B19" s="4" t="s">
        <v>73</v>
      </c>
      <c r="C19" s="4" t="s">
        <v>74</v>
      </c>
      <c r="D19" s="4" t="s">
        <v>75</v>
      </c>
      <c r="E19" s="4" t="s">
        <v>76</v>
      </c>
      <c r="F19" s="9" t="s">
        <v>24</v>
      </c>
      <c r="G19" s="9" t="s">
        <v>25</v>
      </c>
      <c r="H19" s="17">
        <f t="shared" si="0"/>
        <v>3</v>
      </c>
      <c r="I19" s="4"/>
      <c r="J19" s="13"/>
      <c r="K19" s="4"/>
      <c r="L19" s="45">
        <f t="shared" si="1"/>
        <v>0</v>
      </c>
    </row>
    <row r="20" spans="1:12" ht="27" customHeight="1">
      <c r="A20" s="42" t="s">
        <v>77</v>
      </c>
      <c r="B20" s="5" t="s">
        <v>73</v>
      </c>
      <c r="C20" s="5" t="s">
        <v>78</v>
      </c>
      <c r="D20" s="5" t="s">
        <v>79</v>
      </c>
      <c r="E20" s="5" t="s">
        <v>80</v>
      </c>
      <c r="F20" s="8" t="s">
        <v>24</v>
      </c>
      <c r="G20" s="8" t="s">
        <v>25</v>
      </c>
      <c r="H20" s="16">
        <f t="shared" si="0"/>
        <v>3</v>
      </c>
      <c r="I20" s="5"/>
      <c r="J20" s="12"/>
      <c r="K20" s="5"/>
      <c r="L20" s="43">
        <f t="shared" si="1"/>
        <v>0</v>
      </c>
    </row>
    <row r="21" spans="1:12" ht="27" customHeight="1">
      <c r="A21" s="44" t="s">
        <v>81</v>
      </c>
      <c r="B21" s="4" t="s">
        <v>73</v>
      </c>
      <c r="C21" s="4" t="s">
        <v>82</v>
      </c>
      <c r="D21" s="4" t="s">
        <v>83</v>
      </c>
      <c r="E21" s="4" t="s">
        <v>84</v>
      </c>
      <c r="F21" s="9" t="s">
        <v>24</v>
      </c>
      <c r="G21" s="9" t="s">
        <v>25</v>
      </c>
      <c r="H21" s="17">
        <f t="shared" si="0"/>
        <v>3</v>
      </c>
      <c r="I21" s="4"/>
      <c r="J21" s="13"/>
      <c r="K21" s="4"/>
      <c r="L21" s="45">
        <f t="shared" si="1"/>
        <v>0</v>
      </c>
    </row>
    <row r="22" spans="1:12" ht="27" customHeight="1">
      <c r="A22" s="42" t="s">
        <v>85</v>
      </c>
      <c r="B22" s="5" t="s">
        <v>86</v>
      </c>
      <c r="C22" s="5" t="s">
        <v>87</v>
      </c>
      <c r="D22" s="5" t="s">
        <v>88</v>
      </c>
      <c r="E22" s="5" t="s">
        <v>89</v>
      </c>
      <c r="F22" s="8" t="s">
        <v>24</v>
      </c>
      <c r="G22" s="8" t="s">
        <v>25</v>
      </c>
      <c r="H22" s="16">
        <f t="shared" si="0"/>
        <v>3</v>
      </c>
      <c r="I22" s="5"/>
      <c r="J22" s="12"/>
      <c r="K22" s="5"/>
      <c r="L22" s="43">
        <f t="shared" si="1"/>
        <v>0</v>
      </c>
    </row>
    <row r="23" spans="1:12" ht="27" customHeight="1">
      <c r="A23" s="44" t="s">
        <v>90</v>
      </c>
      <c r="B23" s="4" t="s">
        <v>86</v>
      </c>
      <c r="C23" s="4" t="s">
        <v>91</v>
      </c>
      <c r="D23" s="4" t="s">
        <v>92</v>
      </c>
      <c r="E23" s="4" t="s">
        <v>93</v>
      </c>
      <c r="F23" s="9" t="s">
        <v>24</v>
      </c>
      <c r="G23" s="9" t="s">
        <v>25</v>
      </c>
      <c r="H23" s="17">
        <f t="shared" si="0"/>
        <v>3</v>
      </c>
      <c r="I23" s="4"/>
      <c r="J23" s="13"/>
      <c r="K23" s="4"/>
      <c r="L23" s="45">
        <f t="shared" si="1"/>
        <v>0</v>
      </c>
    </row>
    <row r="24" spans="1:12" ht="27" customHeight="1">
      <c r="A24" s="42" t="s">
        <v>94</v>
      </c>
      <c r="B24" s="5" t="s">
        <v>86</v>
      </c>
      <c r="C24" s="5" t="s">
        <v>95</v>
      </c>
      <c r="D24" s="5" t="s">
        <v>96</v>
      </c>
      <c r="E24" s="5" t="s">
        <v>97</v>
      </c>
      <c r="F24" s="8" t="s">
        <v>24</v>
      </c>
      <c r="G24" s="8" t="s">
        <v>25</v>
      </c>
      <c r="H24" s="16">
        <f t="shared" si="0"/>
        <v>3</v>
      </c>
      <c r="I24" s="5"/>
      <c r="J24" s="12"/>
      <c r="K24" s="5"/>
      <c r="L24" s="43">
        <f t="shared" si="1"/>
        <v>0</v>
      </c>
    </row>
    <row r="25" spans="1:12" ht="27" customHeight="1">
      <c r="A25" s="44" t="s">
        <v>98</v>
      </c>
      <c r="B25" s="4" t="s">
        <v>86</v>
      </c>
      <c r="C25" s="4" t="s">
        <v>99</v>
      </c>
      <c r="D25" s="4" t="s">
        <v>100</v>
      </c>
      <c r="E25" s="4" t="s">
        <v>101</v>
      </c>
      <c r="F25" s="9" t="s">
        <v>24</v>
      </c>
      <c r="G25" s="9" t="s">
        <v>54</v>
      </c>
      <c r="H25" s="17">
        <f t="shared" si="0"/>
        <v>2</v>
      </c>
      <c r="I25" s="4"/>
      <c r="J25" s="13"/>
      <c r="K25" s="4"/>
      <c r="L25" s="45">
        <f t="shared" si="1"/>
        <v>0</v>
      </c>
    </row>
    <row r="26" spans="1:12" ht="27" customHeight="1">
      <c r="A26" s="42" t="s">
        <v>102</v>
      </c>
      <c r="B26" s="5" t="s">
        <v>103</v>
      </c>
      <c r="C26" s="5" t="s">
        <v>104</v>
      </c>
      <c r="D26" s="5" t="s">
        <v>105</v>
      </c>
      <c r="E26" s="5" t="s">
        <v>106</v>
      </c>
      <c r="F26" s="8" t="s">
        <v>24</v>
      </c>
      <c r="G26" s="8" t="s">
        <v>25</v>
      </c>
      <c r="H26" s="16">
        <f t="shared" si="0"/>
        <v>3</v>
      </c>
      <c r="I26" s="5"/>
      <c r="J26" s="12"/>
      <c r="K26" s="5"/>
      <c r="L26" s="43">
        <f t="shared" si="1"/>
        <v>0</v>
      </c>
    </row>
    <row r="27" spans="1:12" ht="27" customHeight="1">
      <c r="A27" s="44" t="s">
        <v>107</v>
      </c>
      <c r="B27" s="4" t="s">
        <v>103</v>
      </c>
      <c r="C27" s="4" t="s">
        <v>108</v>
      </c>
      <c r="D27" s="4" t="s">
        <v>109</v>
      </c>
      <c r="E27" s="4" t="s">
        <v>110</v>
      </c>
      <c r="F27" s="9" t="s">
        <v>24</v>
      </c>
      <c r="G27" s="9" t="s">
        <v>25</v>
      </c>
      <c r="H27" s="17">
        <f t="shared" si="0"/>
        <v>3</v>
      </c>
      <c r="I27" s="4"/>
      <c r="J27" s="13"/>
      <c r="K27" s="4"/>
      <c r="L27" s="45">
        <f t="shared" si="1"/>
        <v>0</v>
      </c>
    </row>
    <row r="28" spans="1:12" ht="27" customHeight="1">
      <c r="A28" s="42" t="s">
        <v>111</v>
      </c>
      <c r="B28" s="5" t="s">
        <v>112</v>
      </c>
      <c r="C28" s="5" t="s">
        <v>113</v>
      </c>
      <c r="D28" s="5" t="s">
        <v>114</v>
      </c>
      <c r="E28" s="5" t="s">
        <v>115</v>
      </c>
      <c r="F28" s="8" t="s">
        <v>24</v>
      </c>
      <c r="G28" s="8" t="s">
        <v>25</v>
      </c>
      <c r="H28" s="16">
        <f t="shared" si="0"/>
        <v>3</v>
      </c>
      <c r="I28" s="5"/>
      <c r="J28" s="12"/>
      <c r="K28" s="5"/>
      <c r="L28" s="43">
        <f t="shared" si="1"/>
        <v>0</v>
      </c>
    </row>
    <row r="29" spans="1:12" ht="27" customHeight="1">
      <c r="A29" s="44" t="s">
        <v>116</v>
      </c>
      <c r="B29" s="4" t="s">
        <v>112</v>
      </c>
      <c r="C29" s="4" t="s">
        <v>117</v>
      </c>
      <c r="D29" s="4" t="s">
        <v>118</v>
      </c>
      <c r="E29" s="4" t="s">
        <v>119</v>
      </c>
      <c r="F29" s="9" t="s">
        <v>24</v>
      </c>
      <c r="G29" s="9" t="s">
        <v>54</v>
      </c>
      <c r="H29" s="17">
        <f t="shared" si="0"/>
        <v>2</v>
      </c>
      <c r="I29" s="4"/>
      <c r="J29" s="13"/>
      <c r="K29" s="4"/>
      <c r="L29" s="45">
        <f t="shared" si="1"/>
        <v>0</v>
      </c>
    </row>
    <row r="30" spans="1:12" ht="27" customHeight="1">
      <c r="A30" s="42" t="s">
        <v>120</v>
      </c>
      <c r="B30" s="5" t="s">
        <v>121</v>
      </c>
      <c r="C30" s="5" t="s">
        <v>122</v>
      </c>
      <c r="D30" s="5" t="s">
        <v>123</v>
      </c>
      <c r="E30" s="5" t="s">
        <v>124</v>
      </c>
      <c r="F30" s="8" t="s">
        <v>24</v>
      </c>
      <c r="G30" s="8" t="s">
        <v>25</v>
      </c>
      <c r="H30" s="16">
        <f t="shared" si="0"/>
        <v>3</v>
      </c>
      <c r="I30" s="5"/>
      <c r="J30" s="12"/>
      <c r="K30" s="5"/>
      <c r="L30" s="43">
        <f t="shared" si="1"/>
        <v>0</v>
      </c>
    </row>
    <row r="31" spans="1:12" ht="27" customHeight="1">
      <c r="A31" s="44" t="s">
        <v>125</v>
      </c>
      <c r="B31" s="4" t="s">
        <v>121</v>
      </c>
      <c r="C31" s="4" t="s">
        <v>126</v>
      </c>
      <c r="D31" s="4" t="s">
        <v>127</v>
      </c>
      <c r="E31" s="4" t="s">
        <v>128</v>
      </c>
      <c r="F31" s="9" t="s">
        <v>24</v>
      </c>
      <c r="G31" s="9" t="s">
        <v>25</v>
      </c>
      <c r="H31" s="17">
        <f t="shared" si="0"/>
        <v>3</v>
      </c>
      <c r="I31" s="4"/>
      <c r="J31" s="13"/>
      <c r="K31" s="4"/>
      <c r="L31" s="45">
        <f t="shared" si="1"/>
        <v>0</v>
      </c>
    </row>
    <row r="32" spans="1:12" ht="27" customHeight="1">
      <c r="A32" s="42" t="s">
        <v>129</v>
      </c>
      <c r="B32" s="5" t="s">
        <v>121</v>
      </c>
      <c r="C32" s="5" t="s">
        <v>130</v>
      </c>
      <c r="D32" s="5" t="s">
        <v>131</v>
      </c>
      <c r="E32" s="5" t="s">
        <v>132</v>
      </c>
      <c r="F32" s="8" t="s">
        <v>24</v>
      </c>
      <c r="G32" s="8" t="s">
        <v>54</v>
      </c>
      <c r="H32" s="16">
        <f t="shared" si="0"/>
        <v>2</v>
      </c>
      <c r="I32" s="5"/>
      <c r="J32" s="12"/>
      <c r="K32" s="5"/>
      <c r="L32" s="43">
        <f t="shared" si="1"/>
        <v>0</v>
      </c>
    </row>
    <row r="33" spans="1:12" ht="27" customHeight="1">
      <c r="A33" s="44" t="s">
        <v>133</v>
      </c>
      <c r="B33" s="4" t="s">
        <v>134</v>
      </c>
      <c r="C33" s="4" t="s">
        <v>135</v>
      </c>
      <c r="D33" s="4" t="s">
        <v>136</v>
      </c>
      <c r="E33" s="4" t="s">
        <v>137</v>
      </c>
      <c r="F33" s="9" t="s">
        <v>24</v>
      </c>
      <c r="G33" s="9" t="s">
        <v>25</v>
      </c>
      <c r="H33" s="17">
        <f t="shared" si="0"/>
        <v>3</v>
      </c>
      <c r="I33" s="4"/>
      <c r="J33" s="13"/>
      <c r="K33" s="4"/>
      <c r="L33" s="45">
        <f t="shared" si="1"/>
        <v>0</v>
      </c>
    </row>
    <row r="34" spans="1:12" ht="27" customHeight="1">
      <c r="A34" s="42" t="s">
        <v>138</v>
      </c>
      <c r="B34" s="5" t="s">
        <v>134</v>
      </c>
      <c r="C34" s="5" t="s">
        <v>139</v>
      </c>
      <c r="D34" s="5" t="s">
        <v>140</v>
      </c>
      <c r="E34" s="5" t="s">
        <v>141</v>
      </c>
      <c r="F34" s="8" t="s">
        <v>24</v>
      </c>
      <c r="G34" s="8" t="s">
        <v>54</v>
      </c>
      <c r="H34" s="16">
        <f t="shared" si="0"/>
        <v>2</v>
      </c>
      <c r="I34" s="5"/>
      <c r="J34" s="12"/>
      <c r="K34" s="5"/>
      <c r="L34" s="43">
        <f t="shared" si="1"/>
        <v>0</v>
      </c>
    </row>
    <row r="35" spans="1:12" ht="27" customHeight="1">
      <c r="A35" s="44" t="s">
        <v>142</v>
      </c>
      <c r="B35" s="4" t="s">
        <v>134</v>
      </c>
      <c r="C35" s="4" t="s">
        <v>143</v>
      </c>
      <c r="D35" s="4" t="s">
        <v>144</v>
      </c>
      <c r="E35" s="4" t="s">
        <v>141</v>
      </c>
      <c r="F35" s="9" t="s">
        <v>24</v>
      </c>
      <c r="G35" s="9" t="s">
        <v>54</v>
      </c>
      <c r="H35" s="17">
        <f t="shared" si="0"/>
        <v>2</v>
      </c>
      <c r="I35" s="4"/>
      <c r="J35" s="13"/>
      <c r="K35" s="4"/>
      <c r="L35" s="45">
        <f t="shared" si="1"/>
        <v>0</v>
      </c>
    </row>
    <row r="36" spans="1:12" ht="27" customHeight="1">
      <c r="A36" s="42" t="s">
        <v>145</v>
      </c>
      <c r="B36" s="5" t="s">
        <v>134</v>
      </c>
      <c r="C36" s="5" t="s">
        <v>146</v>
      </c>
      <c r="D36" s="5" t="s">
        <v>147</v>
      </c>
      <c r="E36" s="5" t="s">
        <v>148</v>
      </c>
      <c r="F36" s="8" t="s">
        <v>24</v>
      </c>
      <c r="G36" s="8" t="s">
        <v>25</v>
      </c>
      <c r="H36" s="16">
        <f t="shared" si="0"/>
        <v>3</v>
      </c>
      <c r="I36" s="5"/>
      <c r="J36" s="12"/>
      <c r="K36" s="5"/>
      <c r="L36" s="43">
        <f t="shared" si="1"/>
        <v>0</v>
      </c>
    </row>
    <row r="37" spans="1:12" ht="27" customHeight="1">
      <c r="A37" s="44" t="s">
        <v>149</v>
      </c>
      <c r="B37" s="4" t="s">
        <v>150</v>
      </c>
      <c r="C37" s="4" t="s">
        <v>151</v>
      </c>
      <c r="D37" s="4" t="s">
        <v>152</v>
      </c>
      <c r="E37" s="4" t="s">
        <v>153</v>
      </c>
      <c r="F37" s="9" t="s">
        <v>24</v>
      </c>
      <c r="G37" s="9" t="s">
        <v>25</v>
      </c>
      <c r="H37" s="17">
        <f t="shared" si="0"/>
        <v>3</v>
      </c>
      <c r="I37" s="4"/>
      <c r="J37" s="13"/>
      <c r="K37" s="4"/>
      <c r="L37" s="45">
        <f t="shared" si="1"/>
        <v>0</v>
      </c>
    </row>
    <row r="38" spans="1:12" ht="27" customHeight="1">
      <c r="A38" s="42" t="s">
        <v>154</v>
      </c>
      <c r="B38" s="5" t="s">
        <v>150</v>
      </c>
      <c r="C38" s="5" t="s">
        <v>155</v>
      </c>
      <c r="D38" s="5" t="s">
        <v>156</v>
      </c>
      <c r="E38" s="5" t="s">
        <v>157</v>
      </c>
      <c r="F38" s="8" t="s">
        <v>24</v>
      </c>
      <c r="G38" s="8" t="s">
        <v>25</v>
      </c>
      <c r="H38" s="16">
        <f t="shared" si="0"/>
        <v>3</v>
      </c>
      <c r="I38" s="5"/>
      <c r="J38" s="12"/>
      <c r="K38" s="5"/>
      <c r="L38" s="43">
        <f t="shared" si="1"/>
        <v>0</v>
      </c>
    </row>
    <row r="39" spans="1:12" ht="27" customHeight="1">
      <c r="A39" s="44" t="s">
        <v>158</v>
      </c>
      <c r="B39" s="4" t="s">
        <v>150</v>
      </c>
      <c r="C39" s="4" t="s">
        <v>159</v>
      </c>
      <c r="D39" s="4" t="s">
        <v>160</v>
      </c>
      <c r="E39" s="4" t="s">
        <v>161</v>
      </c>
      <c r="F39" s="9" t="s">
        <v>24</v>
      </c>
      <c r="G39" s="9" t="s">
        <v>25</v>
      </c>
      <c r="H39" s="17">
        <f t="shared" si="0"/>
        <v>3</v>
      </c>
      <c r="I39" s="4"/>
      <c r="J39" s="13"/>
      <c r="K39" s="4"/>
      <c r="L39" s="45">
        <f t="shared" si="1"/>
        <v>0</v>
      </c>
    </row>
    <row r="40" spans="1:12" ht="27" customHeight="1">
      <c r="A40" s="42" t="s">
        <v>162</v>
      </c>
      <c r="B40" s="5" t="s">
        <v>150</v>
      </c>
      <c r="C40" s="5" t="s">
        <v>163</v>
      </c>
      <c r="D40" s="5" t="s">
        <v>164</v>
      </c>
      <c r="E40" s="5" t="s">
        <v>165</v>
      </c>
      <c r="F40" s="8" t="s">
        <v>24</v>
      </c>
      <c r="G40" s="8" t="s">
        <v>25</v>
      </c>
      <c r="H40" s="16">
        <f t="shared" si="0"/>
        <v>3</v>
      </c>
      <c r="I40" s="5"/>
      <c r="J40" s="12"/>
      <c r="K40" s="5"/>
      <c r="L40" s="43">
        <f t="shared" si="1"/>
        <v>0</v>
      </c>
    </row>
    <row r="41" spans="1:12" ht="27" customHeight="1">
      <c r="A41" s="44" t="s">
        <v>166</v>
      </c>
      <c r="B41" s="4" t="s">
        <v>150</v>
      </c>
      <c r="C41" s="4" t="s">
        <v>167</v>
      </c>
      <c r="D41" s="4" t="s">
        <v>168</v>
      </c>
      <c r="E41" s="4" t="s">
        <v>165</v>
      </c>
      <c r="F41" s="9" t="s">
        <v>24</v>
      </c>
      <c r="G41" s="9" t="s">
        <v>25</v>
      </c>
      <c r="H41" s="17">
        <f t="shared" si="0"/>
        <v>3</v>
      </c>
      <c r="I41" s="4"/>
      <c r="J41" s="13"/>
      <c r="K41" s="4"/>
      <c r="L41" s="45">
        <f t="shared" si="1"/>
        <v>0</v>
      </c>
    </row>
    <row r="42" spans="1:12" ht="27" customHeight="1">
      <c r="A42" s="42" t="s">
        <v>169</v>
      </c>
      <c r="B42" s="5" t="s">
        <v>170</v>
      </c>
      <c r="C42" s="5" t="s">
        <v>171</v>
      </c>
      <c r="D42" s="5" t="s">
        <v>172</v>
      </c>
      <c r="E42" s="5" t="s">
        <v>173</v>
      </c>
      <c r="F42" s="8" t="s">
        <v>24</v>
      </c>
      <c r="G42" s="8" t="s">
        <v>54</v>
      </c>
      <c r="H42" s="16">
        <f t="shared" si="0"/>
        <v>2</v>
      </c>
      <c r="I42" s="5"/>
      <c r="J42" s="12"/>
      <c r="K42" s="5"/>
      <c r="L42" s="43">
        <f t="shared" si="1"/>
        <v>0</v>
      </c>
    </row>
    <row r="43" spans="1:12" ht="27" customHeight="1">
      <c r="A43" s="44" t="s">
        <v>174</v>
      </c>
      <c r="B43" s="4" t="s">
        <v>170</v>
      </c>
      <c r="C43" s="4" t="s">
        <v>175</v>
      </c>
      <c r="D43" s="4" t="s">
        <v>176</v>
      </c>
      <c r="E43" s="4" t="s">
        <v>177</v>
      </c>
      <c r="F43" s="9" t="s">
        <v>24</v>
      </c>
      <c r="G43" s="9" t="s">
        <v>54</v>
      </c>
      <c r="H43" s="17">
        <f t="shared" si="0"/>
        <v>2</v>
      </c>
      <c r="I43" s="4"/>
      <c r="J43" s="13"/>
      <c r="K43" s="4"/>
      <c r="L43" s="45">
        <f t="shared" si="1"/>
        <v>0</v>
      </c>
    </row>
    <row r="44" spans="1:12" ht="27" customHeight="1">
      <c r="A44" s="46" t="s">
        <v>178</v>
      </c>
      <c r="B44" s="6" t="s">
        <v>179</v>
      </c>
      <c r="C44" s="6" t="s">
        <v>180</v>
      </c>
      <c r="D44" s="6" t="s">
        <v>181</v>
      </c>
      <c r="E44" s="6" t="s">
        <v>182</v>
      </c>
      <c r="F44" s="10" t="s">
        <v>24</v>
      </c>
      <c r="G44" s="10" t="s">
        <v>54</v>
      </c>
      <c r="H44" s="18">
        <f t="shared" si="0"/>
        <v>2</v>
      </c>
      <c r="I44" s="6"/>
      <c r="J44" s="14"/>
      <c r="K44" s="6"/>
      <c r="L44" s="47">
        <f t="shared" si="1"/>
        <v>0</v>
      </c>
    </row>
    <row r="45" spans="1:12">
      <c r="A45" s="19"/>
      <c r="B45" s="1"/>
      <c r="C45" s="1"/>
      <c r="D45" s="1"/>
      <c r="E45" s="1"/>
      <c r="F45" s="1"/>
      <c r="G45" s="1"/>
      <c r="H45" s="1"/>
      <c r="I45" s="1"/>
      <c r="J45" s="1"/>
      <c r="K45" s="1"/>
      <c r="L45" s="20"/>
    </row>
    <row r="46" spans="1:12">
      <c r="A46" s="19"/>
      <c r="B46" s="1"/>
      <c r="C46" s="1"/>
      <c r="D46" s="1"/>
      <c r="E46" s="1"/>
      <c r="F46" s="1"/>
      <c r="G46" s="1"/>
      <c r="H46" s="1"/>
      <c r="I46" s="1"/>
      <c r="J46" s="1"/>
      <c r="K46" s="1"/>
      <c r="L46" s="20"/>
    </row>
    <row r="47" spans="1:12" ht="15" customHeight="1" thickBot="1">
      <c r="A47" s="48" t="s">
        <v>183</v>
      </c>
      <c r="B47" s="49"/>
      <c r="C47" s="49"/>
      <c r="D47" s="49"/>
      <c r="E47" s="49"/>
      <c r="F47" s="49"/>
      <c r="G47" s="49"/>
      <c r="H47" s="49"/>
      <c r="I47" s="49"/>
      <c r="J47" s="49"/>
      <c r="K47" s="49"/>
      <c r="L47" s="50"/>
    </row>
  </sheetData>
  <sheetProtection algorithmName="SHA-512" hashValue="u22gUb0p7Df3FcXFLAbUz+a5vcyWtmKT3NM5rrT8Ior4wlh2TEu6KWzZJDJv8MUfyUQGDNqkQihjd4csByMBvg==" saltValue="5DkUFPtJXclgDlg0dBCRJg==" spinCount="100000" sheet="1" objects="1" scenarios="1"/>
  <mergeCells count="13">
    <mergeCell ref="A5:L5"/>
    <mergeCell ref="A47:L47"/>
    <mergeCell ref="A1:L1"/>
    <mergeCell ref="B2:C2"/>
    <mergeCell ref="B3:C4"/>
    <mergeCell ref="D2:E2"/>
    <mergeCell ref="D3:E4"/>
    <mergeCell ref="F2:G2"/>
    <mergeCell ref="F3:G4"/>
    <mergeCell ref="H2:I2"/>
    <mergeCell ref="H3:I4"/>
    <mergeCell ref="J2:K2"/>
    <mergeCell ref="J3:K4"/>
  </mergeCells>
  <conditionalFormatting sqref="F7:F44">
    <cfRule type="expression" dxfId="3" priority="1">
      <formula>F7="Done"</formula>
    </cfRule>
    <cfRule type="expression" dxfId="2" priority="2">
      <formula>F7="In Progress"</formula>
    </cfRule>
    <cfRule type="expression" dxfId="1" priority="3">
      <formula>F7="Blocked"</formula>
    </cfRule>
    <cfRule type="expression" dxfId="0" priority="4">
      <formula>F7="Not Started"</formula>
    </cfRule>
  </conditionalFormatting>
  <conditionalFormatting sqref="H7:H44">
    <cfRule type="colorScale" priority="5">
      <colorScale>
        <cfvo type="num" val="0"/>
        <cfvo type="num" val="1.5"/>
        <cfvo type="num" val="3"/>
        <color rgb="FFDCFCE7"/>
        <color rgb="FFFDE68A"/>
        <color rgb="FFFCA5A5"/>
      </colorScale>
    </cfRule>
  </conditionalFormatting>
  <dataValidations count="2">
    <dataValidation type="list" allowBlank="1" sqref="F7:F44" xr:uid="{00000000-0002-0000-0000-000000000000}">
      <formula1>"Not Started,In Progress,Done,Blocked"</formula1>
    </dataValidation>
    <dataValidation type="list" allowBlank="1" sqref="G7:G44" xr:uid="{00000000-0002-0000-0000-000001000000}">
      <formula1>"High,Medium,Low"</formula1>
    </dataValidation>
  </dataValidations>
  <pageMargins left="0.25" right="0.25" top="0.75" bottom="0.75" header="0.3" footer="0.3"/>
  <pageSetup paperSize="9" scale="59" fitToHeight="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FRL Checklist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sundar</dc:creator>
  <cp:lastModifiedBy>Sundareswaran Iyalunaidu</cp:lastModifiedBy>
  <cp:lastPrinted>2026-06-16T09:14:22Z</cp:lastPrinted>
  <dcterms:created xsi:type="dcterms:W3CDTF">2026-06-16T09:12:41Z</dcterms:created>
  <dcterms:modified xsi:type="dcterms:W3CDTF">2026-06-16T09:19:18Z</dcterms:modified>
</cp:coreProperties>
</file>