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61" documentId="8_{56D37856-2905-41F2-A27F-F7516D61A61C}" xr6:coauthVersionLast="47" xr6:coauthVersionMax="47" xr10:uidLastSave="{71F50B0B-4E05-4789-B95C-E8184841BFB1}"/>
  <bookViews>
    <workbookView xWindow="-110" yWindow="-110" windowWidth="19420" windowHeight="10300" xr2:uid="{00000000-000D-0000-FFFF-FFFF00000000}"/>
  </bookViews>
  <sheets>
    <sheet name="Checklist" sheetId="1" r:id="rId1"/>
    <sheet name="Summary" sheetId="2" r:id="rId2"/>
    <sheet name="Legen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E8" i="2"/>
  <c r="B8" i="2"/>
  <c r="E7" i="2"/>
  <c r="B7" i="2"/>
  <c r="E6" i="2"/>
  <c r="B6" i="2"/>
  <c r="E5" i="2"/>
  <c r="B5" i="2"/>
</calcChain>
</file>

<file path=xl/sharedStrings.xml><?xml version="1.0" encoding="utf-8"?>
<sst xmlns="http://schemas.openxmlformats.org/spreadsheetml/2006/main" count="378" uniqueCount="262">
  <si>
    <t>Analyzer and Sampling System Running Inspection Checklist</t>
  </si>
  <si>
    <t>Detailed process-industry checklist for analyzer power, sample flow, filters, condensation, calibration, alarms, and diagnostics</t>
  </si>
  <si>
    <t>Item ID</t>
  </si>
  <si>
    <t>Section</t>
  </si>
  <si>
    <t>Inspection Point</t>
  </si>
  <si>
    <t>Detailed Check</t>
  </si>
  <si>
    <t>Acceptance Criteria / Action</t>
  </si>
  <si>
    <t>Status</t>
  </si>
  <si>
    <t>Priority</t>
  </si>
  <si>
    <t>Owner</t>
  </si>
  <si>
    <t>Remarks</t>
  </si>
  <si>
    <t>Safety and Pre-Checks</t>
  </si>
  <si>
    <t>AI-01</t>
  </si>
  <si>
    <t>Verify work permit and job authorization</t>
  </si>
  <si>
    <t>Confirm permit requirement, lockout/tagout, and plant work approval before approaching the analyzer system.</t>
  </si>
  <si>
    <t>Permits valid and site access approved</t>
  </si>
  <si>
    <t>High</t>
  </si>
  <si>
    <t>AI-02</t>
  </si>
  <si>
    <t>Check PPE and hazardous area requirements</t>
  </si>
  <si>
    <t>Wear gloves, goggles, helmet, flame-resistant clothing, and use intrinsically safe tools where required.</t>
  </si>
  <si>
    <t>Correct PPE and tools available</t>
  </si>
  <si>
    <t>AI-03</t>
  </si>
  <si>
    <t>Verify analyzer shelter ventilation</t>
  </si>
  <si>
    <t>Confirm shelter ventilation fan, air exchange, and toxic gas protection systems are operating correctly.</t>
  </si>
  <si>
    <t>Ventilation healthy and no gas buildup</t>
  </si>
  <si>
    <t>Critical</t>
  </si>
  <si>
    <t>AI-04</t>
  </si>
  <si>
    <t>Check calibration gas cylinder safety</t>
  </si>
  <si>
    <t>Ensure cylinders are secured, labeled, in date, and connected safely with no leak risk.</t>
  </si>
  <si>
    <t>Cylinders secure and certification valid</t>
  </si>
  <si>
    <t>Analyzer Power and Health</t>
  </si>
  <si>
    <t>AI-05</t>
  </si>
  <si>
    <t>Verify main power supply</t>
  </si>
  <si>
    <t>Check incoming power, breaker status, supply healthy indication, and backup power if applicable.</t>
  </si>
  <si>
    <t>Analyzer powered normally</t>
  </si>
  <si>
    <t>AI-06</t>
  </si>
  <si>
    <t>Inspect display and status indications</t>
  </si>
  <si>
    <t>Confirm display is readable, active, and free from abnormal fault or startup messages.</t>
  </si>
  <si>
    <t>No abnormal errors on display</t>
  </si>
  <si>
    <t>AI-07</t>
  </si>
  <si>
    <t>Review diagnostic messages</t>
  </si>
  <si>
    <t>Check internal alarms, warning codes, and health messages for early problem detection.</t>
  </si>
  <si>
    <t>No unresolved diagnostic alarms</t>
  </si>
  <si>
    <t>AI-08</t>
  </si>
  <si>
    <t>Confirm DCS or PLC communication</t>
  </si>
  <si>
    <t>Verify signal communication, data refresh, and alarm transmission to control system.</t>
  </si>
  <si>
    <t>Communication stable</t>
  </si>
  <si>
    <t>AI-09</t>
  </si>
  <si>
    <t>Confirm warm-up completion</t>
  </si>
  <si>
    <t>Make sure the analyzer has completed start-up stabilization before trusting readings.</t>
  </si>
  <si>
    <t>Analyzer fully warmed up</t>
  </si>
  <si>
    <t>Sample Flow Verification</t>
  </si>
  <si>
    <t>AI-10</t>
  </si>
  <si>
    <t>Check rotameter or flow indicator</t>
  </si>
  <si>
    <t>Verify sample flow is within the recommended operating range shown by the instrument.</t>
  </si>
  <si>
    <t>Flow in normal range</t>
  </si>
  <si>
    <t>AI-11</t>
  </si>
  <si>
    <t>Look for low flow condition</t>
  </si>
  <si>
    <t>Check whether the flow is below normal and investigate potential restriction or blockage.</t>
  </si>
  <si>
    <t>No low flow condition</t>
  </si>
  <si>
    <t>AI-12</t>
  </si>
  <si>
    <t>Check for excessive flow</t>
  </si>
  <si>
    <t>Confirm flow is not high enough to overload the sensor or disturb measurement stability.</t>
  </si>
  <si>
    <t>No excessive flow</t>
  </si>
  <si>
    <t>AI-13</t>
  </si>
  <si>
    <t>Inspect bypass or vent flow</t>
  </si>
  <si>
    <t>Verify bypass, return, or vent lines are operating correctly and not restricted.</t>
  </si>
  <si>
    <t>Bypass and vent paths clear</t>
  </si>
  <si>
    <t>Medium</t>
  </si>
  <si>
    <t>AI-14</t>
  </si>
  <si>
    <t>Look for pulsating flow</t>
  </si>
  <si>
    <t>Confirm sample flow is steady without oscillation caused by pressure or regulator issues.</t>
  </si>
  <si>
    <t>Stable flow observed</t>
  </si>
  <si>
    <t>Filters and Regulators</t>
  </si>
  <si>
    <t>AI-15</t>
  </si>
  <si>
    <t>Inspect particulate filters</t>
  </si>
  <si>
    <t>Check for dirt loading, discoloration, moisture, and abnormal pressure drop across filters.</t>
  </si>
  <si>
    <t>Filters clean or replaced when needed</t>
  </si>
  <si>
    <t>AI-16</t>
  </si>
  <si>
    <t>Inspect coalescing filters</t>
  </si>
  <si>
    <t>Verify liquid separation is effective and there is no carryover or saturation.</t>
  </si>
  <si>
    <t>No liquid carryover</t>
  </si>
  <si>
    <t>AI-17</t>
  </si>
  <si>
    <t>Inspect pressure regulators</t>
  </si>
  <si>
    <t>Check outlet pressure stability and confirm the regulator does not hunt or fluctuate.</t>
  </si>
  <si>
    <t>Stable outlet pressure</t>
  </si>
  <si>
    <t>AI-18</t>
  </si>
  <si>
    <t>Check differential pressure indicators</t>
  </si>
  <si>
    <t>Review indicators across filters to identify clogging before analyzer performance is affected.</t>
  </si>
  <si>
    <t>Pressure drop within limit</t>
  </si>
  <si>
    <t>AI-19</t>
  </si>
  <si>
    <t>Verify moisture separators and drains</t>
  </si>
  <si>
    <t>Make sure drains are open and condensate is removed without blockage.</t>
  </si>
  <si>
    <t>Drain system functioning</t>
  </si>
  <si>
    <t>Condensation and Moisture Control</t>
  </si>
  <si>
    <t>AI-20</t>
  </si>
  <si>
    <t>Inspect sample lines for visible condensation</t>
  </si>
  <si>
    <t>Look for water droplets, cloudy tubing, or liquid accumulation in any part of the line.</t>
  </si>
  <si>
    <t>No visible condensation</t>
  </si>
  <si>
    <t>AI-21</t>
  </si>
  <si>
    <t>Verify heat tracing operation</t>
  </si>
  <si>
    <t>Confirm heaters, tracing power, and temperature maintenance are functioning properly.</t>
  </si>
  <si>
    <t>Heat tracing healthy</t>
  </si>
  <si>
    <t>AI-22</t>
  </si>
  <si>
    <t>Check insulation and heated enclosures</t>
  </si>
  <si>
    <t>Inspect insulation condition and shelter heating for cold spots or heat loss.</t>
  </si>
  <si>
    <t>Sample temperature maintained</t>
  </si>
  <si>
    <t>AI-23</t>
  </si>
  <si>
    <t>Inspect moisture traps and condensate pots</t>
  </si>
  <si>
    <t>Drain and verify moisture traps are not full or plugged.</t>
  </si>
  <si>
    <t>Moisture removed effectively</t>
  </si>
  <si>
    <t>AI-24</t>
  </si>
  <si>
    <t>Check sample cooler performance</t>
  </si>
  <si>
    <t>Verify cooler operation where installed to prevent unwanted vapor condensation downstream.</t>
  </si>
  <si>
    <t>Cooler working normally</t>
  </si>
  <si>
    <t>Analyzer Reading Stability</t>
  </si>
  <si>
    <t>AI-25</t>
  </si>
  <si>
    <t>Observe reading stability</t>
  </si>
  <si>
    <t>Watch analyzer output for abnormal fluctuation, drift, or sudden spikes during normal operation.</t>
  </si>
  <si>
    <t>Stable reading trend</t>
  </si>
  <si>
    <t>AI-26</t>
  </si>
  <si>
    <t>Compare with process conditions</t>
  </si>
  <si>
    <t>Check whether analyzer behavior matches expected process changes and operating state.</t>
  </si>
  <si>
    <t>Reading consistent with process</t>
  </si>
  <si>
    <t>AI-27</t>
  </si>
  <si>
    <t>Review DCS trending</t>
  </si>
  <si>
    <t>Use trend analysis to spot slow drift, flat signal, lagging response, or intermittent behavior.</t>
  </si>
  <si>
    <t>Trend normal</t>
  </si>
  <si>
    <t>AI-28</t>
  </si>
  <si>
    <t>Compare with laboratory result if available</t>
  </si>
  <si>
    <t>Validate online reading against lab sample or offline reference value.</t>
  </si>
  <si>
    <t>Deviation within acceptable limit</t>
  </si>
  <si>
    <t>AI-29</t>
  </si>
  <si>
    <t>Confirm analyzer response time</t>
  </si>
  <si>
    <t>Check whether the analyzer responds promptly to process changes without excessive delay.</t>
  </si>
  <si>
    <t>Response time acceptable</t>
  </si>
  <si>
    <t>Tubing, Fittings, and Leak Checks</t>
  </si>
  <si>
    <t>AI-30</t>
  </si>
  <si>
    <t>Inspect tube fittings</t>
  </si>
  <si>
    <t>Check compression fittings, joints, and seals for looseness or damage.</t>
  </si>
  <si>
    <t>No loose fittings</t>
  </si>
  <si>
    <t>AI-31</t>
  </si>
  <si>
    <t>Inspect flexible hoses and valve connections</t>
  </si>
  <si>
    <t>Confirm hoses, valves, and connections are not cracked, brittle, or distorted.</t>
  </si>
  <si>
    <t>Connections sound</t>
  </si>
  <si>
    <t>AI-32</t>
  </si>
  <si>
    <t>Check tubing supports</t>
  </si>
  <si>
    <t>Verify tubing is routed correctly, protected from vibration, and properly supported.</t>
  </si>
  <si>
    <t>Tubing well supported</t>
  </si>
  <si>
    <t>AI-33</t>
  </si>
  <si>
    <t>Inspect corrosion and mechanical damage</t>
  </si>
  <si>
    <t>Look for corrosion, crushing, bending, or wear on lines and hardware.</t>
  </si>
  <si>
    <t>No damage present</t>
  </si>
  <si>
    <t>AI-34</t>
  </si>
  <si>
    <t>Perform leak check</t>
  </si>
  <si>
    <t>Use approved leak detection methods to confirm the sample path is leak free.</t>
  </si>
  <si>
    <t>No leakage detected</t>
  </si>
  <si>
    <t>Calibration Verification</t>
  </si>
  <si>
    <t>AI-35</t>
  </si>
  <si>
    <t>Check calibration gas availability</t>
  </si>
  <si>
    <t>Confirm zero and span gases are available, connected, and within valid expiry.</t>
  </si>
  <si>
    <t>Calibration gas available</t>
  </si>
  <si>
    <t>AI-36</t>
  </si>
  <si>
    <t>Verify cylinder pressure</t>
  </si>
  <si>
    <t>Ensure cylinder pressure is sufficient for planned calibration or verification.</t>
  </si>
  <si>
    <t>Cylinder pressure adequate</t>
  </si>
  <si>
    <t>AI-37</t>
  </si>
  <si>
    <t>Check calibration due date</t>
  </si>
  <si>
    <t>Confirm calibration schedule is current and not overdue.</t>
  </si>
  <si>
    <t>Calibration in date</t>
  </si>
  <si>
    <t>AI-38</t>
  </si>
  <si>
    <t>Review auto calibration sequence</t>
  </si>
  <si>
    <t>Verify automatic calibration starts, completes, and returns to online service correctly.</t>
  </si>
  <si>
    <t>Auto calibration healthy</t>
  </si>
  <si>
    <t>AI-39</t>
  </si>
  <si>
    <t>Check analyzer drift</t>
  </si>
  <si>
    <t>Review drift between calibrations and identify sensor aging or contamination.</t>
  </si>
  <si>
    <t>Drift within acceptable range</t>
  </si>
  <si>
    <t>AI-40</t>
  </si>
  <si>
    <t>Verify calibration records</t>
  </si>
  <si>
    <t>Ensure logs are updated and traceable for maintenance and quality requirements.</t>
  </si>
  <si>
    <t>Records updated</t>
  </si>
  <si>
    <t>Alarms, Interlocks, and Communications</t>
  </si>
  <si>
    <t>AI-41</t>
  </si>
  <si>
    <t>Check high and low alarms</t>
  </si>
  <si>
    <t>Confirm alarm thresholds, annunciation, and operator response work correctly.</t>
  </si>
  <si>
    <t>Alarm functions verified</t>
  </si>
  <si>
    <t>AI-42</t>
  </si>
  <si>
    <t>Check sample flow alarm</t>
  </si>
  <si>
    <t>Verify low flow alarm activates when the sample stream drops below acceptable limits.</t>
  </si>
  <si>
    <t>Flow alarm operational</t>
  </si>
  <si>
    <t>AI-43</t>
  </si>
  <si>
    <t>Verify shelter gas detection alarms</t>
  </si>
  <si>
    <t>Check gas detection alarms and any shutdown or warning actions if applicable.</t>
  </si>
  <si>
    <t>Shelter alarms functional</t>
  </si>
  <si>
    <t>AI-44</t>
  </si>
  <si>
    <t>Inspect interlock actions</t>
  </si>
  <si>
    <t>Confirm interlock logic behaves correctly and protects the analyzer and plant.</t>
  </si>
  <si>
    <t>Interlocks respond correctly</t>
  </si>
  <si>
    <t>AI-45</t>
  </si>
  <si>
    <t>Verify signal transmission to DCS or PLC</t>
  </si>
  <si>
    <t>Check measurement, alarm, and fault signals are reaching the control system.</t>
  </si>
  <si>
    <t>Signal transmission stable</t>
  </si>
  <si>
    <t>Advanced Diagnostics and Predictive Monitoring</t>
  </si>
  <si>
    <t>AI-46</t>
  </si>
  <si>
    <t>Review internal analyzer diagnostics</t>
  </si>
  <si>
    <t>Check sensor health, internal temperature, flow alarms, and calibration deviation tracking.</t>
  </si>
  <si>
    <t>Diagnostics healthy</t>
  </si>
  <si>
    <t>AI-47</t>
  </si>
  <si>
    <t>Inspect differential pressure trends</t>
  </si>
  <si>
    <t>Use pressure drop trends across filters to detect clogging early.</t>
  </si>
  <si>
    <t>No abnormal DP increase</t>
  </si>
  <si>
    <t>AI-48</t>
  </si>
  <si>
    <t>Check low flow alarm strategy</t>
  </si>
  <si>
    <t>Confirm low flow transmitters or switches generate timely alarms.</t>
  </si>
  <si>
    <t>Alarm strategy active</t>
  </si>
  <si>
    <t>AI-49</t>
  </si>
  <si>
    <t>Compare historical trends for drift</t>
  </si>
  <si>
    <t>Review longer term data for gradual degradation patterns and maintenance planning.</t>
  </si>
  <si>
    <t>No abnormal drift trend</t>
  </si>
  <si>
    <t>Analyzer Inspection Checklist Summary</t>
  </si>
  <si>
    <t>Live counts and completion overview based on the checklist status column</t>
  </si>
  <si>
    <t>Metric</t>
  </si>
  <si>
    <t>Value</t>
  </si>
  <si>
    <t>Count</t>
  </si>
  <si>
    <t>Total items</t>
  </si>
  <si>
    <t>OK</t>
  </si>
  <si>
    <t>Not OK</t>
  </si>
  <si>
    <t>In Progress</t>
  </si>
  <si>
    <t>Low</t>
  </si>
  <si>
    <t>Not Started</t>
  </si>
  <si>
    <t>Status and Priority Guide</t>
  </si>
  <si>
    <t>Meaning</t>
  </si>
  <si>
    <t>Not yet checked</t>
  </si>
  <si>
    <t>Routine item</t>
  </si>
  <si>
    <t>Inspection underway</t>
  </si>
  <si>
    <t>Important item</t>
  </si>
  <si>
    <t>Acceptable / passed</t>
  </si>
  <si>
    <t>Operational impact</t>
  </si>
  <si>
    <t>Needs action or repair</t>
  </si>
  <si>
    <t>Immediate attention</t>
  </si>
  <si>
    <t>Checklist Notes and Use Guide</t>
  </si>
  <si>
    <t>Use the Status dropdown in column F and Priority dropdown in column G for each inspection point</t>
  </si>
  <si>
    <t>Field</t>
  </si>
  <si>
    <t>Purpose</t>
  </si>
  <si>
    <t>Example</t>
  </si>
  <si>
    <t>How to use</t>
  </si>
  <si>
    <t>Inspection result</t>
  </si>
  <si>
    <t>OK / Not OK</t>
  </si>
  <si>
    <t>Choose the result after checking each point</t>
  </si>
  <si>
    <t>Operational importance</t>
  </si>
  <si>
    <t>High / Critical</t>
  </si>
  <si>
    <t>Use this to rank urgent items</t>
  </si>
  <si>
    <t>Responsible person</t>
  </si>
  <si>
    <t>Analyzer technician</t>
  </si>
  <si>
    <t>Assign the person who will close the action</t>
  </si>
  <si>
    <t>Follow-up notes</t>
  </si>
  <si>
    <t>Replace filter cartridge</t>
  </si>
  <si>
    <t>Capture findings and actions</t>
  </si>
  <si>
    <t>Acceptance Criteria</t>
  </si>
  <si>
    <t>Pass standard</t>
  </si>
  <si>
    <t>Compare against the criteria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</si>
</sst>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Carlito"/>
    </font>
    <font>
      <b/>
      <sz val="16"/>
      <color rgb="FFFFFFFF"/>
      <name val="Carlito"/>
    </font>
    <font>
      <sz val="10"/>
      <color rgb="FF134E4A"/>
      <name val="Carlito"/>
    </font>
    <font>
      <b/>
      <sz val="11"/>
      <color rgb="FFFFFFFF"/>
      <name val="Carlito"/>
    </font>
    <font>
      <b/>
      <sz val="11"/>
      <color rgb="FF065F46"/>
      <name val="Carlito"/>
    </font>
    <font>
      <sz val="10"/>
      <color rgb="FF134E4A"/>
      <name val="Carlito"/>
    </font>
    <font>
      <b/>
      <sz val="11"/>
      <name val="Carlito"/>
    </font>
    <font>
      <b/>
      <sz val="12"/>
      <name val="Carlito"/>
    </font>
    <font>
      <b/>
      <sz val="14"/>
      <color rgb="FF065F46"/>
      <name val="Carlito"/>
    </font>
    <font>
      <sz val="11"/>
      <color rgb="FF065F46"/>
      <name val="Carlito"/>
    </font>
    <font>
      <b/>
      <sz val="15"/>
      <color rgb="FFFFFFFF"/>
      <name val="Bookman Old Style"/>
      <family val="1"/>
    </font>
    <font>
      <sz val="11"/>
      <name val="Bookman Old Style"/>
      <family val="1"/>
    </font>
    <font>
      <sz val="11"/>
      <color rgb="FF134E4A"/>
      <name val="Bookman Old Style"/>
      <family val="1"/>
    </font>
    <font>
      <b/>
      <sz val="11"/>
      <color rgb="FFFFFFFF"/>
      <name val="Bookman Old Style"/>
      <family val="1"/>
    </font>
  </fonts>
  <fills count="10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CCFBF1"/>
      </patternFill>
    </fill>
    <fill>
      <patternFill patternType="solid">
        <fgColor rgb="FF134E4A"/>
      </patternFill>
    </fill>
    <fill>
      <patternFill patternType="solid">
        <fgColor rgb="FFECFDF5"/>
      </patternFill>
    </fill>
    <fill>
      <patternFill patternType="solid">
        <fgColor rgb="FFFAFAFA"/>
      </patternFill>
    </fill>
    <fill>
      <patternFill patternType="solid">
        <fgColor rgb="FFEEF2FF"/>
      </patternFill>
    </fill>
    <fill>
      <patternFill patternType="solid">
        <fgColor rgb="FF134E4E"/>
      </patternFill>
    </fill>
    <fill>
      <patternFill patternType="solid">
        <fgColor rgb="FFF8FAFC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/>
      <top/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/>
      <top style="thin">
        <color rgb="FFE5E7EB"/>
      </top>
      <bottom/>
      <diagonal/>
    </border>
    <border>
      <left/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/>
      <top/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/>
      <top style="thin">
        <color rgb="FFE5E7EB"/>
      </top>
      <bottom/>
      <diagonal/>
    </border>
    <border>
      <left style="thin">
        <color rgb="FFCBD5E1"/>
      </left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 style="thin">
        <color rgb="FFE5E7EB"/>
      </left>
      <right/>
      <top/>
      <bottom/>
      <diagonal/>
    </border>
    <border>
      <left/>
      <right style="thin">
        <color rgb="FFE5E7EB"/>
      </right>
      <top/>
      <bottom/>
      <diagonal/>
    </border>
    <border>
      <left/>
      <right/>
      <top style="thin">
        <color rgb="FFE5E7EB"/>
      </top>
      <bottom/>
      <diagonal/>
    </border>
    <border>
      <left/>
      <right/>
      <top/>
      <bottom style="thin">
        <color rgb="FFE5E7E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E5E7EB"/>
      </right>
      <top style="medium">
        <color indexed="64"/>
      </top>
      <bottom style="medium">
        <color indexed="64"/>
      </bottom>
      <diagonal/>
    </border>
    <border>
      <left style="thin">
        <color rgb="FFE5E7EB"/>
      </left>
      <right style="thin">
        <color rgb="FFE5E7EB"/>
      </right>
      <top style="medium">
        <color indexed="64"/>
      </top>
      <bottom style="medium">
        <color indexed="64"/>
      </bottom>
      <diagonal/>
    </border>
    <border>
      <left style="thin">
        <color rgb="FFE5E7EB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E5E7EB"/>
      </right>
      <top style="medium">
        <color indexed="64"/>
      </top>
      <bottom style="thin">
        <color rgb="FFE5E7EB"/>
      </bottom>
      <diagonal/>
    </border>
    <border>
      <left style="thin">
        <color rgb="FFE5E7EB"/>
      </left>
      <right style="thin">
        <color rgb="FFE5E7EB"/>
      </right>
      <top style="medium">
        <color indexed="64"/>
      </top>
      <bottom style="thin">
        <color rgb="FFE5E7EB"/>
      </bottom>
      <diagonal/>
    </border>
    <border>
      <left style="thin">
        <color rgb="FFE5E7EB"/>
      </left>
      <right style="medium">
        <color indexed="64"/>
      </right>
      <top style="medium">
        <color indexed="64"/>
      </top>
      <bottom style="thin">
        <color rgb="FFE5E7EB"/>
      </bottom>
      <diagonal/>
    </border>
    <border>
      <left style="medium">
        <color indexed="64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 style="thin">
        <color rgb="FFE5E7EB"/>
      </left>
      <right style="medium">
        <color indexed="64"/>
      </right>
      <top style="thin">
        <color rgb="FFE5E7EB"/>
      </top>
      <bottom style="thin">
        <color rgb="FFE5E7EB"/>
      </bottom>
      <diagonal/>
    </border>
    <border>
      <left style="medium">
        <color indexed="64"/>
      </left>
      <right style="thin">
        <color rgb="FFE5E7EB"/>
      </right>
      <top style="thin">
        <color rgb="FFE5E7EB"/>
      </top>
      <bottom style="medium">
        <color indexed="64"/>
      </bottom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medium">
        <color indexed="64"/>
      </bottom>
      <diagonal/>
    </border>
    <border>
      <left style="thin">
        <color rgb="FFE5E7EB"/>
      </left>
      <right style="medium">
        <color indexed="64"/>
      </right>
      <top style="thin">
        <color rgb="FFE5E7EB"/>
      </top>
      <bottom style="medium">
        <color indexed="64"/>
      </bottom>
      <diagonal/>
    </border>
    <border>
      <left style="medium">
        <color indexed="64"/>
      </left>
      <right style="thin">
        <color rgb="FFE5E7EB"/>
      </right>
      <top style="thin">
        <color rgb="FFE5E7EB"/>
      </top>
      <bottom/>
      <diagonal/>
    </border>
    <border>
      <left style="thin">
        <color rgb="FFE5E7EB"/>
      </left>
      <right style="medium">
        <color indexed="64"/>
      </right>
      <top style="thin">
        <color rgb="FFE5E7EB"/>
      </top>
      <bottom/>
      <diagonal/>
    </border>
    <border>
      <left style="medium">
        <color indexed="64"/>
      </left>
      <right style="thin">
        <color rgb="FFE5E7EB"/>
      </right>
      <top/>
      <bottom style="thin">
        <color rgb="FFE5E7EB"/>
      </bottom>
      <diagonal/>
    </border>
    <border>
      <left style="thin">
        <color rgb="FFE5E7EB"/>
      </left>
      <right style="medium">
        <color indexed="64"/>
      </right>
      <top/>
      <bottom style="thin">
        <color rgb="FFE5E7EB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6" borderId="4" xfId="0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vertical="center" wrapText="1"/>
    </xf>
    <xf numFmtId="0" fontId="0" fillId="6" borderId="12" xfId="0" applyFill="1" applyBorder="1" applyAlignment="1">
      <alignment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0" fillId="6" borderId="15" xfId="0" applyFill="1" applyBorder="1" applyAlignment="1">
      <alignment vertical="center" wrapText="1"/>
    </xf>
    <xf numFmtId="0" fontId="3" fillId="4" borderId="16" xfId="0" applyFont="1" applyFill="1" applyBorder="1"/>
    <xf numFmtId="0" fontId="3" fillId="4" borderId="17" xfId="0" applyFont="1" applyFill="1" applyBorder="1"/>
    <xf numFmtId="0" fontId="0" fillId="0" borderId="22" xfId="0" applyBorder="1"/>
    <xf numFmtId="0" fontId="0" fillId="0" borderId="23" xfId="0" applyBorder="1"/>
    <xf numFmtId="0" fontId="0" fillId="0" borderId="3" xfId="0" applyBorder="1"/>
    <xf numFmtId="0" fontId="0" fillId="0" borderId="2" xfId="0" applyBorder="1"/>
    <xf numFmtId="0" fontId="6" fillId="7" borderId="8" xfId="0" applyFont="1" applyFill="1" applyBorder="1"/>
    <xf numFmtId="0" fontId="6" fillId="7" borderId="7" xfId="0" applyFont="1" applyFill="1" applyBorder="1"/>
    <xf numFmtId="0" fontId="0" fillId="9" borderId="18" xfId="0" applyFill="1" applyBorder="1"/>
    <xf numFmtId="0" fontId="0" fillId="9" borderId="20" xfId="0" applyFill="1" applyBorder="1"/>
    <xf numFmtId="0" fontId="0" fillId="9" borderId="16" xfId="0" applyFill="1" applyBorder="1"/>
    <xf numFmtId="1" fontId="7" fillId="9" borderId="17" xfId="0" applyNumberFormat="1" applyFont="1" applyFill="1" applyBorder="1"/>
    <xf numFmtId="1" fontId="7" fillId="9" borderId="19" xfId="0" applyNumberFormat="1" applyFont="1" applyFill="1" applyBorder="1"/>
    <xf numFmtId="1" fontId="7" fillId="9" borderId="21" xfId="0" applyNumberFormat="1" applyFont="1" applyFill="1" applyBorder="1"/>
    <xf numFmtId="0" fontId="1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6" borderId="40" xfId="0" applyFill="1" applyBorder="1" applyAlignment="1">
      <alignment vertical="center" wrapText="1"/>
    </xf>
    <xf numFmtId="0" fontId="0" fillId="6" borderId="41" xfId="0" applyFill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6" borderId="42" xfId="0" applyFill="1" applyBorder="1" applyAlignment="1">
      <alignment vertical="center" wrapText="1"/>
    </xf>
    <xf numFmtId="0" fontId="0" fillId="6" borderId="43" xfId="0" applyFill="1" applyBorder="1" applyAlignment="1">
      <alignment vertical="center" wrapText="1"/>
    </xf>
    <xf numFmtId="0" fontId="0" fillId="6" borderId="43" xfId="0" applyFill="1" applyBorder="1" applyAlignment="1">
      <alignment horizontal="center" vertical="center" wrapText="1"/>
    </xf>
    <xf numFmtId="0" fontId="0" fillId="6" borderId="44" xfId="0" applyFill="1" applyBorder="1" applyAlignment="1">
      <alignment vertical="center" wrapText="1"/>
    </xf>
    <xf numFmtId="0" fontId="0" fillId="6" borderId="9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0" fillId="6" borderId="37" xfId="0" applyFill="1" applyBorder="1" applyAlignment="1">
      <alignment vertical="center" wrapText="1"/>
    </xf>
    <xf numFmtId="0" fontId="0" fillId="6" borderId="38" xfId="0" applyFill="1" applyBorder="1" applyAlignment="1">
      <alignment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39" xfId="0" applyFill="1" applyBorder="1" applyAlignment="1">
      <alignment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8" xfId="0" applyFont="1" applyFill="1" applyBorder="1" applyAlignment="1">
      <alignment horizontal="center" vertical="center" wrapText="1"/>
    </xf>
    <xf numFmtId="0" fontId="0" fillId="6" borderId="45" xfId="0" applyFill="1" applyBorder="1" applyAlignment="1">
      <alignment vertical="center" wrapText="1"/>
    </xf>
    <xf numFmtId="0" fontId="0" fillId="6" borderId="46" xfId="0" applyFill="1" applyBorder="1" applyAlignment="1">
      <alignment vertical="center" wrapText="1"/>
    </xf>
    <xf numFmtId="0" fontId="0" fillId="6" borderId="47" xfId="0" applyFill="1" applyBorder="1" applyAlignment="1">
      <alignment vertical="center" wrapText="1"/>
    </xf>
    <xf numFmtId="0" fontId="0" fillId="6" borderId="48" xfId="0" applyFill="1" applyBorder="1" applyAlignment="1">
      <alignment vertical="center" wrapText="1"/>
    </xf>
    <xf numFmtId="0" fontId="10" fillId="2" borderId="0" xfId="0" applyFont="1" applyFill="1" applyAlignment="1">
      <alignment horizontal="center"/>
    </xf>
    <xf numFmtId="0" fontId="11" fillId="0" borderId="0" xfId="0" applyFont="1"/>
    <xf numFmtId="0" fontId="12" fillId="3" borderId="0" xfId="0" applyFont="1" applyFill="1" applyAlignment="1">
      <alignment horizontal="center"/>
    </xf>
    <xf numFmtId="0" fontId="13" fillId="8" borderId="8" xfId="0" applyFont="1" applyFill="1" applyBorder="1" applyAlignment="1">
      <alignment wrapText="1"/>
    </xf>
    <xf numFmtId="0" fontId="13" fillId="8" borderId="24" xfId="0" applyFont="1" applyFill="1" applyBorder="1" applyAlignment="1">
      <alignment wrapText="1"/>
    </xf>
    <xf numFmtId="0" fontId="13" fillId="8" borderId="7" xfId="0" applyFont="1" applyFill="1" applyBorder="1" applyAlignment="1">
      <alignment wrapText="1"/>
    </xf>
    <xf numFmtId="0" fontId="11" fillId="0" borderId="2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2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1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474134</xdr:colOff>
      <xdr:row>0</xdr:row>
      <xdr:rowOff>0</xdr:rowOff>
    </xdr:from>
    <xdr:to>
      <xdr:col>7</xdr:col>
      <xdr:colOff>550334</xdr:colOff>
      <xdr:row>0</xdr:row>
      <xdr:rowOff>322258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BCA049-9A1B-4F4F-2A57-06F57C5E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5134" y="0"/>
          <a:ext cx="2055283" cy="322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Normal="100" workbookViewId="0">
      <selection activeCell="D45" sqref="D45"/>
    </sheetView>
  </sheetViews>
  <sheetFormatPr defaultRowHeight="14"/>
  <cols>
    <col min="1" max="1" width="11" customWidth="1"/>
    <col min="2" max="2" width="24" customWidth="1"/>
    <col min="3" max="3" width="30" customWidth="1"/>
    <col min="4" max="4" width="52" customWidth="1"/>
    <col min="5" max="5" width="38" customWidth="1"/>
    <col min="6" max="6" width="14" customWidth="1"/>
    <col min="7" max="7" width="12" customWidth="1"/>
    <col min="8" max="8" width="14" customWidth="1"/>
    <col min="9" max="9" width="26" customWidth="1"/>
  </cols>
  <sheetData>
    <row r="1" spans="1:9" ht="28" customHeight="1" thickBot="1">
      <c r="A1" s="34" t="s">
        <v>0</v>
      </c>
      <c r="B1" s="35"/>
      <c r="C1" s="35"/>
      <c r="D1" s="35"/>
      <c r="E1" s="35"/>
      <c r="F1" s="35"/>
      <c r="G1" s="35"/>
      <c r="H1" s="35"/>
      <c r="I1" s="36"/>
    </row>
    <row r="2" spans="1:9" ht="22" customHeight="1">
      <c r="A2" s="37" t="s">
        <v>1</v>
      </c>
      <c r="B2" s="38"/>
      <c r="C2" s="38"/>
      <c r="D2" s="38"/>
      <c r="E2" s="38"/>
      <c r="F2" s="38"/>
      <c r="G2" s="38"/>
      <c r="H2" s="38"/>
      <c r="I2" s="39"/>
    </row>
    <row r="3" spans="1:9" ht="14.5" thickBot="1">
      <c r="A3" s="40"/>
      <c r="B3" s="1"/>
      <c r="C3" s="1"/>
      <c r="D3" s="1"/>
      <c r="E3" s="1"/>
      <c r="F3" s="1"/>
      <c r="G3" s="1"/>
      <c r="H3" s="1"/>
      <c r="I3" s="41"/>
    </row>
    <row r="4" spans="1:9" ht="26" customHeight="1" thickBot="1">
      <c r="A4" s="42" t="s">
        <v>2</v>
      </c>
      <c r="B4" s="43" t="s">
        <v>3</v>
      </c>
      <c r="C4" s="43" t="s">
        <v>4</v>
      </c>
      <c r="D4" s="43" t="s">
        <v>5</v>
      </c>
      <c r="E4" s="43" t="s">
        <v>6</v>
      </c>
      <c r="F4" s="43" t="s">
        <v>7</v>
      </c>
      <c r="G4" s="43" t="s">
        <v>8</v>
      </c>
      <c r="H4" s="43" t="s">
        <v>9</v>
      </c>
      <c r="I4" s="44" t="s">
        <v>10</v>
      </c>
    </row>
    <row r="5" spans="1:9" ht="34" customHeight="1" thickBot="1">
      <c r="A5" s="45"/>
      <c r="B5" s="64" t="s">
        <v>11</v>
      </c>
      <c r="C5" s="64"/>
      <c r="D5" s="64"/>
      <c r="E5" s="64"/>
      <c r="F5" s="64"/>
      <c r="G5" s="64"/>
      <c r="H5" s="64"/>
      <c r="I5" s="65"/>
    </row>
    <row r="6" spans="1:9" ht="34" customHeight="1">
      <c r="A6" s="47" t="s">
        <v>12</v>
      </c>
      <c r="B6" s="48" t="s">
        <v>11</v>
      </c>
      <c r="C6" s="48" t="s">
        <v>13</v>
      </c>
      <c r="D6" s="48" t="s">
        <v>14</v>
      </c>
      <c r="E6" s="48" t="s">
        <v>15</v>
      </c>
      <c r="F6" s="49" t="s">
        <v>228</v>
      </c>
      <c r="G6" s="49" t="s">
        <v>16</v>
      </c>
      <c r="H6" s="48"/>
      <c r="I6" s="50"/>
    </row>
    <row r="7" spans="1:9" ht="34" customHeight="1">
      <c r="A7" s="51" t="s">
        <v>17</v>
      </c>
      <c r="B7" s="12" t="s">
        <v>11</v>
      </c>
      <c r="C7" s="12" t="s">
        <v>18</v>
      </c>
      <c r="D7" s="12" t="s">
        <v>19</v>
      </c>
      <c r="E7" s="12" t="s">
        <v>20</v>
      </c>
      <c r="F7" s="13"/>
      <c r="G7" s="13" t="s">
        <v>16</v>
      </c>
      <c r="H7" s="12"/>
      <c r="I7" s="52"/>
    </row>
    <row r="8" spans="1:9" ht="34" customHeight="1">
      <c r="A8" s="53" t="s">
        <v>21</v>
      </c>
      <c r="B8" s="5" t="s">
        <v>11</v>
      </c>
      <c r="C8" s="5" t="s">
        <v>22</v>
      </c>
      <c r="D8" s="5" t="s">
        <v>23</v>
      </c>
      <c r="E8" s="5" t="s">
        <v>24</v>
      </c>
      <c r="F8" s="7"/>
      <c r="G8" s="7" t="s">
        <v>25</v>
      </c>
      <c r="H8" s="5"/>
      <c r="I8" s="54"/>
    </row>
    <row r="9" spans="1:9" ht="34" customHeight="1" thickBot="1">
      <c r="A9" s="55" t="s">
        <v>26</v>
      </c>
      <c r="B9" s="56" t="s">
        <v>11</v>
      </c>
      <c r="C9" s="56" t="s">
        <v>27</v>
      </c>
      <c r="D9" s="56" t="s">
        <v>28</v>
      </c>
      <c r="E9" s="56" t="s">
        <v>29</v>
      </c>
      <c r="F9" s="57"/>
      <c r="G9" s="57" t="s">
        <v>25</v>
      </c>
      <c r="H9" s="56"/>
      <c r="I9" s="58"/>
    </row>
    <row r="10" spans="1:9" ht="34" customHeight="1" thickBot="1">
      <c r="A10" s="45"/>
      <c r="B10" s="64" t="s">
        <v>30</v>
      </c>
      <c r="C10" s="64"/>
      <c r="D10" s="64"/>
      <c r="E10" s="64"/>
      <c r="F10" s="64"/>
      <c r="G10" s="64"/>
      <c r="H10" s="64"/>
      <c r="I10" s="65"/>
    </row>
    <row r="11" spans="1:9" ht="34" customHeight="1">
      <c r="A11" s="66" t="s">
        <v>31</v>
      </c>
      <c r="B11" s="67" t="s">
        <v>30</v>
      </c>
      <c r="C11" s="67" t="s">
        <v>32</v>
      </c>
      <c r="D11" s="67" t="s">
        <v>33</v>
      </c>
      <c r="E11" s="67" t="s">
        <v>34</v>
      </c>
      <c r="F11" s="68"/>
      <c r="G11" s="68" t="s">
        <v>16</v>
      </c>
      <c r="H11" s="67"/>
      <c r="I11" s="69"/>
    </row>
    <row r="12" spans="1:9" ht="34" customHeight="1">
      <c r="A12" s="53" t="s">
        <v>35</v>
      </c>
      <c r="B12" s="5" t="s">
        <v>30</v>
      </c>
      <c r="C12" s="5" t="s">
        <v>36</v>
      </c>
      <c r="D12" s="5" t="s">
        <v>37</v>
      </c>
      <c r="E12" s="5" t="s">
        <v>38</v>
      </c>
      <c r="F12" s="7"/>
      <c r="G12" s="7" t="s">
        <v>16</v>
      </c>
      <c r="H12" s="5"/>
      <c r="I12" s="54"/>
    </row>
    <row r="13" spans="1:9" ht="34" customHeight="1">
      <c r="A13" s="51" t="s">
        <v>39</v>
      </c>
      <c r="B13" s="12" t="s">
        <v>30</v>
      </c>
      <c r="C13" s="12" t="s">
        <v>40</v>
      </c>
      <c r="D13" s="12" t="s">
        <v>41</v>
      </c>
      <c r="E13" s="12" t="s">
        <v>42</v>
      </c>
      <c r="F13" s="13"/>
      <c r="G13" s="13" t="s">
        <v>16</v>
      </c>
      <c r="H13" s="12"/>
      <c r="I13" s="52"/>
    </row>
    <row r="14" spans="1:9" ht="34" customHeight="1">
      <c r="A14" s="53" t="s">
        <v>43</v>
      </c>
      <c r="B14" s="5" t="s">
        <v>30</v>
      </c>
      <c r="C14" s="5" t="s">
        <v>44</v>
      </c>
      <c r="D14" s="5" t="s">
        <v>45</v>
      </c>
      <c r="E14" s="5" t="s">
        <v>46</v>
      </c>
      <c r="F14" s="7"/>
      <c r="G14" s="7" t="s">
        <v>25</v>
      </c>
      <c r="H14" s="5"/>
      <c r="I14" s="54"/>
    </row>
    <row r="15" spans="1:9" ht="34" customHeight="1" thickBot="1">
      <c r="A15" s="55" t="s">
        <v>47</v>
      </c>
      <c r="B15" s="56" t="s">
        <v>30</v>
      </c>
      <c r="C15" s="56" t="s">
        <v>48</v>
      </c>
      <c r="D15" s="56" t="s">
        <v>49</v>
      </c>
      <c r="E15" s="56" t="s">
        <v>50</v>
      </c>
      <c r="F15" s="57"/>
      <c r="G15" s="57" t="s">
        <v>16</v>
      </c>
      <c r="H15" s="56"/>
      <c r="I15" s="58"/>
    </row>
    <row r="16" spans="1:9" ht="34" customHeight="1" thickBot="1">
      <c r="A16" s="70"/>
      <c r="B16" s="64" t="s">
        <v>51</v>
      </c>
      <c r="C16" s="64"/>
      <c r="D16" s="64"/>
      <c r="E16" s="64"/>
      <c r="F16" s="64"/>
      <c r="G16" s="64"/>
      <c r="H16" s="64"/>
      <c r="I16" s="65"/>
    </row>
    <row r="17" spans="1:9" ht="34" customHeight="1">
      <c r="A17" s="66" t="s">
        <v>52</v>
      </c>
      <c r="B17" s="67" t="s">
        <v>51</v>
      </c>
      <c r="C17" s="67" t="s">
        <v>53</v>
      </c>
      <c r="D17" s="67" t="s">
        <v>54</v>
      </c>
      <c r="E17" s="67" t="s">
        <v>55</v>
      </c>
      <c r="F17" s="68"/>
      <c r="G17" s="68" t="s">
        <v>16</v>
      </c>
      <c r="H17" s="67"/>
      <c r="I17" s="69"/>
    </row>
    <row r="18" spans="1:9" ht="34" customHeight="1">
      <c r="A18" s="53" t="s">
        <v>56</v>
      </c>
      <c r="B18" s="5" t="s">
        <v>51</v>
      </c>
      <c r="C18" s="5" t="s">
        <v>57</v>
      </c>
      <c r="D18" s="5" t="s">
        <v>58</v>
      </c>
      <c r="E18" s="5" t="s">
        <v>59</v>
      </c>
      <c r="F18" s="7"/>
      <c r="G18" s="7" t="s">
        <v>25</v>
      </c>
      <c r="H18" s="5"/>
      <c r="I18" s="54"/>
    </row>
    <row r="19" spans="1:9" ht="34" customHeight="1">
      <c r="A19" s="51" t="s">
        <v>60</v>
      </c>
      <c r="B19" s="12" t="s">
        <v>51</v>
      </c>
      <c r="C19" s="12" t="s">
        <v>61</v>
      </c>
      <c r="D19" s="12" t="s">
        <v>62</v>
      </c>
      <c r="E19" s="12" t="s">
        <v>63</v>
      </c>
      <c r="F19" s="13"/>
      <c r="G19" s="13" t="s">
        <v>16</v>
      </c>
      <c r="H19" s="12"/>
      <c r="I19" s="52"/>
    </row>
    <row r="20" spans="1:9" ht="34" customHeight="1">
      <c r="A20" s="53" t="s">
        <v>64</v>
      </c>
      <c r="B20" s="5" t="s">
        <v>51</v>
      </c>
      <c r="C20" s="5" t="s">
        <v>65</v>
      </c>
      <c r="D20" s="5" t="s">
        <v>66</v>
      </c>
      <c r="E20" s="5" t="s">
        <v>67</v>
      </c>
      <c r="F20" s="7"/>
      <c r="G20" s="7" t="s">
        <v>68</v>
      </c>
      <c r="H20" s="5"/>
      <c r="I20" s="54"/>
    </row>
    <row r="21" spans="1:9" ht="34" customHeight="1" thickBot="1">
      <c r="A21" s="55" t="s">
        <v>69</v>
      </c>
      <c r="B21" s="56" t="s">
        <v>51</v>
      </c>
      <c r="C21" s="56" t="s">
        <v>70</v>
      </c>
      <c r="D21" s="56" t="s">
        <v>71</v>
      </c>
      <c r="E21" s="56" t="s">
        <v>72</v>
      </c>
      <c r="F21" s="57"/>
      <c r="G21" s="57" t="s">
        <v>68</v>
      </c>
      <c r="H21" s="56"/>
      <c r="I21" s="58"/>
    </row>
    <row r="22" spans="1:9" ht="34" customHeight="1" thickBot="1">
      <c r="A22" s="70"/>
      <c r="B22" s="64" t="s">
        <v>73</v>
      </c>
      <c r="C22" s="64"/>
      <c r="D22" s="64"/>
      <c r="E22" s="64"/>
      <c r="F22" s="64"/>
      <c r="G22" s="64"/>
      <c r="H22" s="64"/>
      <c r="I22" s="65"/>
    </row>
    <row r="23" spans="1:9" ht="34" customHeight="1">
      <c r="A23" s="59" t="s">
        <v>74</v>
      </c>
      <c r="B23" s="60" t="s">
        <v>73</v>
      </c>
      <c r="C23" s="60" t="s">
        <v>75</v>
      </c>
      <c r="D23" s="60" t="s">
        <v>76</v>
      </c>
      <c r="E23" s="60" t="s">
        <v>77</v>
      </c>
      <c r="F23" s="61"/>
      <c r="G23" s="61" t="s">
        <v>25</v>
      </c>
      <c r="H23" s="60"/>
      <c r="I23" s="62"/>
    </row>
    <row r="24" spans="1:9" ht="34" customHeight="1">
      <c r="A24" s="2" t="s">
        <v>78</v>
      </c>
      <c r="B24" s="3" t="s">
        <v>73</v>
      </c>
      <c r="C24" s="3" t="s">
        <v>79</v>
      </c>
      <c r="D24" s="3" t="s">
        <v>80</v>
      </c>
      <c r="E24" s="3" t="s">
        <v>81</v>
      </c>
      <c r="F24" s="6"/>
      <c r="G24" s="6" t="s">
        <v>68</v>
      </c>
      <c r="H24" s="3"/>
      <c r="I24" s="4"/>
    </row>
    <row r="25" spans="1:9" ht="34" customHeight="1">
      <c r="A25" s="8" t="s">
        <v>82</v>
      </c>
      <c r="B25" s="9" t="s">
        <v>73</v>
      </c>
      <c r="C25" s="9" t="s">
        <v>83</v>
      </c>
      <c r="D25" s="9" t="s">
        <v>84</v>
      </c>
      <c r="E25" s="9" t="s">
        <v>85</v>
      </c>
      <c r="F25" s="10"/>
      <c r="G25" s="10" t="s">
        <v>16</v>
      </c>
      <c r="H25" s="9"/>
      <c r="I25" s="11"/>
    </row>
    <row r="26" spans="1:9" ht="34" customHeight="1">
      <c r="A26" s="2" t="s">
        <v>86</v>
      </c>
      <c r="B26" s="3" t="s">
        <v>73</v>
      </c>
      <c r="C26" s="3" t="s">
        <v>87</v>
      </c>
      <c r="D26" s="3" t="s">
        <v>88</v>
      </c>
      <c r="E26" s="3" t="s">
        <v>89</v>
      </c>
      <c r="F26" s="6"/>
      <c r="G26" s="6" t="s">
        <v>68</v>
      </c>
      <c r="H26" s="3"/>
      <c r="I26" s="4"/>
    </row>
    <row r="27" spans="1:9" ht="34" customHeight="1" thickBot="1">
      <c r="A27" s="14" t="s">
        <v>90</v>
      </c>
      <c r="B27" s="15" t="s">
        <v>73</v>
      </c>
      <c r="C27" s="15" t="s">
        <v>91</v>
      </c>
      <c r="D27" s="15" t="s">
        <v>92</v>
      </c>
      <c r="E27" s="15" t="s">
        <v>93</v>
      </c>
      <c r="F27" s="71"/>
      <c r="G27" s="71" t="s">
        <v>68</v>
      </c>
      <c r="H27" s="15"/>
      <c r="I27" s="16"/>
    </row>
    <row r="28" spans="1:9" ht="34" customHeight="1" thickBot="1">
      <c r="A28" s="70"/>
      <c r="B28" s="46" t="s">
        <v>94</v>
      </c>
      <c r="C28" s="46"/>
      <c r="D28" s="46"/>
      <c r="E28" s="46"/>
      <c r="F28" s="46"/>
      <c r="G28" s="46"/>
      <c r="H28" s="46"/>
      <c r="I28" s="63"/>
    </row>
    <row r="29" spans="1:9" ht="34" customHeight="1">
      <c r="A29" s="66" t="s">
        <v>95</v>
      </c>
      <c r="B29" s="67" t="s">
        <v>94</v>
      </c>
      <c r="C29" s="67" t="s">
        <v>96</v>
      </c>
      <c r="D29" s="67" t="s">
        <v>97</v>
      </c>
      <c r="E29" s="67" t="s">
        <v>98</v>
      </c>
      <c r="F29" s="68"/>
      <c r="G29" s="68" t="s">
        <v>25</v>
      </c>
      <c r="H29" s="67"/>
      <c r="I29" s="69"/>
    </row>
    <row r="30" spans="1:9" ht="34" customHeight="1">
      <c r="A30" s="53" t="s">
        <v>99</v>
      </c>
      <c r="B30" s="5" t="s">
        <v>94</v>
      </c>
      <c r="C30" s="5" t="s">
        <v>100</v>
      </c>
      <c r="D30" s="5" t="s">
        <v>101</v>
      </c>
      <c r="E30" s="5" t="s">
        <v>102</v>
      </c>
      <c r="F30" s="7"/>
      <c r="G30" s="7" t="s">
        <v>16</v>
      </c>
      <c r="H30" s="5"/>
      <c r="I30" s="54"/>
    </row>
    <row r="31" spans="1:9" ht="34" customHeight="1">
      <c r="A31" s="51" t="s">
        <v>103</v>
      </c>
      <c r="B31" s="12" t="s">
        <v>94</v>
      </c>
      <c r="C31" s="12" t="s">
        <v>104</v>
      </c>
      <c r="D31" s="12" t="s">
        <v>105</v>
      </c>
      <c r="E31" s="12" t="s">
        <v>106</v>
      </c>
      <c r="F31" s="13"/>
      <c r="G31" s="13" t="s">
        <v>68</v>
      </c>
      <c r="H31" s="12"/>
      <c r="I31" s="52"/>
    </row>
    <row r="32" spans="1:9" ht="34" customHeight="1">
      <c r="A32" s="53" t="s">
        <v>107</v>
      </c>
      <c r="B32" s="5" t="s">
        <v>94</v>
      </c>
      <c r="C32" s="5" t="s">
        <v>108</v>
      </c>
      <c r="D32" s="5" t="s">
        <v>109</v>
      </c>
      <c r="E32" s="5" t="s">
        <v>110</v>
      </c>
      <c r="F32" s="7"/>
      <c r="G32" s="7" t="s">
        <v>68</v>
      </c>
      <c r="H32" s="5"/>
      <c r="I32" s="54"/>
    </row>
    <row r="33" spans="1:9" ht="34" customHeight="1" thickBot="1">
      <c r="A33" s="55" t="s">
        <v>111</v>
      </c>
      <c r="B33" s="56" t="s">
        <v>94</v>
      </c>
      <c r="C33" s="56" t="s">
        <v>112</v>
      </c>
      <c r="D33" s="56" t="s">
        <v>113</v>
      </c>
      <c r="E33" s="56" t="s">
        <v>114</v>
      </c>
      <c r="F33" s="57"/>
      <c r="G33" s="57" t="s">
        <v>68</v>
      </c>
      <c r="H33" s="56"/>
      <c r="I33" s="58"/>
    </row>
    <row r="34" spans="1:9" ht="34" customHeight="1" thickBot="1">
      <c r="A34" s="70"/>
      <c r="B34" s="46" t="s">
        <v>115</v>
      </c>
      <c r="C34" s="46"/>
      <c r="D34" s="46"/>
      <c r="E34" s="46"/>
      <c r="F34" s="46"/>
      <c r="G34" s="46"/>
      <c r="H34" s="46"/>
      <c r="I34" s="63"/>
    </row>
    <row r="35" spans="1:9" ht="34" customHeight="1">
      <c r="A35" s="66" t="s">
        <v>116</v>
      </c>
      <c r="B35" s="67" t="s">
        <v>115</v>
      </c>
      <c r="C35" s="67" t="s">
        <v>117</v>
      </c>
      <c r="D35" s="67" t="s">
        <v>118</v>
      </c>
      <c r="E35" s="67" t="s">
        <v>119</v>
      </c>
      <c r="F35" s="68"/>
      <c r="G35" s="68" t="s">
        <v>16</v>
      </c>
      <c r="H35" s="67"/>
      <c r="I35" s="69"/>
    </row>
    <row r="36" spans="1:9" ht="34" customHeight="1">
      <c r="A36" s="53" t="s">
        <v>120</v>
      </c>
      <c r="B36" s="5" t="s">
        <v>115</v>
      </c>
      <c r="C36" s="5" t="s">
        <v>121</v>
      </c>
      <c r="D36" s="5" t="s">
        <v>122</v>
      </c>
      <c r="E36" s="5" t="s">
        <v>123</v>
      </c>
      <c r="F36" s="7"/>
      <c r="G36" s="7" t="s">
        <v>68</v>
      </c>
      <c r="H36" s="5"/>
      <c r="I36" s="54"/>
    </row>
    <row r="37" spans="1:9" ht="34" customHeight="1">
      <c r="A37" s="51" t="s">
        <v>124</v>
      </c>
      <c r="B37" s="12" t="s">
        <v>115</v>
      </c>
      <c r="C37" s="12" t="s">
        <v>125</v>
      </c>
      <c r="D37" s="12" t="s">
        <v>126</v>
      </c>
      <c r="E37" s="12" t="s">
        <v>127</v>
      </c>
      <c r="F37" s="13"/>
      <c r="G37" s="13" t="s">
        <v>68</v>
      </c>
      <c r="H37" s="12"/>
      <c r="I37" s="52"/>
    </row>
    <row r="38" spans="1:9" ht="34" customHeight="1">
      <c r="A38" s="53" t="s">
        <v>128</v>
      </c>
      <c r="B38" s="5" t="s">
        <v>115</v>
      </c>
      <c r="C38" s="5" t="s">
        <v>129</v>
      </c>
      <c r="D38" s="5" t="s">
        <v>130</v>
      </c>
      <c r="E38" s="5" t="s">
        <v>131</v>
      </c>
      <c r="F38" s="7"/>
      <c r="G38" s="7" t="s">
        <v>68</v>
      </c>
      <c r="H38" s="5"/>
      <c r="I38" s="54"/>
    </row>
    <row r="39" spans="1:9" ht="34" customHeight="1" thickBot="1">
      <c r="A39" s="79" t="s">
        <v>132</v>
      </c>
      <c r="B39" s="15" t="s">
        <v>115</v>
      </c>
      <c r="C39" s="15" t="s">
        <v>133</v>
      </c>
      <c r="D39" s="15" t="s">
        <v>134</v>
      </c>
      <c r="E39" s="15" t="s">
        <v>135</v>
      </c>
      <c r="F39" s="71"/>
      <c r="G39" s="71" t="s">
        <v>68</v>
      </c>
      <c r="H39" s="15"/>
      <c r="I39" s="80"/>
    </row>
    <row r="40" spans="1:9" ht="34" customHeight="1" thickBot="1">
      <c r="A40" s="45"/>
      <c r="B40" s="46" t="s">
        <v>136</v>
      </c>
      <c r="C40" s="46"/>
      <c r="D40" s="46"/>
      <c r="E40" s="46"/>
      <c r="F40" s="46"/>
      <c r="G40" s="46"/>
      <c r="H40" s="46"/>
      <c r="I40" s="63"/>
    </row>
    <row r="41" spans="1:9" ht="34" customHeight="1">
      <c r="A41" s="81" t="s">
        <v>137</v>
      </c>
      <c r="B41" s="60" t="s">
        <v>136</v>
      </c>
      <c r="C41" s="60" t="s">
        <v>138</v>
      </c>
      <c r="D41" s="60" t="s">
        <v>139</v>
      </c>
      <c r="E41" s="60" t="s">
        <v>140</v>
      </c>
      <c r="F41" s="61"/>
      <c r="G41" s="61" t="s">
        <v>16</v>
      </c>
      <c r="H41" s="60"/>
      <c r="I41" s="82"/>
    </row>
    <row r="42" spans="1:9" ht="34" customHeight="1">
      <c r="A42" s="53" t="s">
        <v>141</v>
      </c>
      <c r="B42" s="5" t="s">
        <v>136</v>
      </c>
      <c r="C42" s="5" t="s">
        <v>142</v>
      </c>
      <c r="D42" s="5" t="s">
        <v>143</v>
      </c>
      <c r="E42" s="5" t="s">
        <v>144</v>
      </c>
      <c r="F42" s="7"/>
      <c r="G42" s="7" t="s">
        <v>68</v>
      </c>
      <c r="H42" s="5"/>
      <c r="I42" s="54"/>
    </row>
    <row r="43" spans="1:9" ht="34" customHeight="1">
      <c r="A43" s="51" t="s">
        <v>145</v>
      </c>
      <c r="B43" s="12" t="s">
        <v>136</v>
      </c>
      <c r="C43" s="12" t="s">
        <v>146</v>
      </c>
      <c r="D43" s="12" t="s">
        <v>147</v>
      </c>
      <c r="E43" s="12" t="s">
        <v>148</v>
      </c>
      <c r="F43" s="13"/>
      <c r="G43" s="13" t="s">
        <v>68</v>
      </c>
      <c r="H43" s="12"/>
      <c r="I43" s="52"/>
    </row>
    <row r="44" spans="1:9" ht="34" customHeight="1">
      <c r="A44" s="53" t="s">
        <v>149</v>
      </c>
      <c r="B44" s="5" t="s">
        <v>136</v>
      </c>
      <c r="C44" s="5" t="s">
        <v>150</v>
      </c>
      <c r="D44" s="5" t="s">
        <v>151</v>
      </c>
      <c r="E44" s="5" t="s">
        <v>152</v>
      </c>
      <c r="F44" s="7"/>
      <c r="G44" s="7" t="s">
        <v>68</v>
      </c>
      <c r="H44" s="5"/>
      <c r="I44" s="54"/>
    </row>
    <row r="45" spans="1:9" ht="34" customHeight="1" thickBot="1">
      <c r="A45" s="55" t="s">
        <v>153</v>
      </c>
      <c r="B45" s="56" t="s">
        <v>136</v>
      </c>
      <c r="C45" s="56" t="s">
        <v>154</v>
      </c>
      <c r="D45" s="56" t="s">
        <v>155</v>
      </c>
      <c r="E45" s="56" t="s">
        <v>156</v>
      </c>
      <c r="F45" s="57"/>
      <c r="G45" s="57" t="s">
        <v>25</v>
      </c>
      <c r="H45" s="56"/>
      <c r="I45" s="58"/>
    </row>
    <row r="46" spans="1:9" ht="34" customHeight="1" thickBot="1">
      <c r="A46" s="70"/>
      <c r="B46" s="46" t="s">
        <v>157</v>
      </c>
      <c r="C46" s="46"/>
      <c r="D46" s="46"/>
      <c r="E46" s="46"/>
      <c r="F46" s="46"/>
      <c r="G46" s="46"/>
      <c r="H46" s="46"/>
      <c r="I46" s="63"/>
    </row>
    <row r="47" spans="1:9" ht="34" customHeight="1">
      <c r="A47" s="66" t="s">
        <v>158</v>
      </c>
      <c r="B47" s="67" t="s">
        <v>157</v>
      </c>
      <c r="C47" s="67" t="s">
        <v>159</v>
      </c>
      <c r="D47" s="67" t="s">
        <v>160</v>
      </c>
      <c r="E47" s="67" t="s">
        <v>161</v>
      </c>
      <c r="F47" s="68"/>
      <c r="G47" s="68" t="s">
        <v>68</v>
      </c>
      <c r="H47" s="67"/>
      <c r="I47" s="69"/>
    </row>
    <row r="48" spans="1:9" ht="34" customHeight="1">
      <c r="A48" s="53" t="s">
        <v>162</v>
      </c>
      <c r="B48" s="5" t="s">
        <v>157</v>
      </c>
      <c r="C48" s="5" t="s">
        <v>163</v>
      </c>
      <c r="D48" s="5" t="s">
        <v>164</v>
      </c>
      <c r="E48" s="5" t="s">
        <v>165</v>
      </c>
      <c r="F48" s="7"/>
      <c r="G48" s="7" t="s">
        <v>68</v>
      </c>
      <c r="H48" s="5"/>
      <c r="I48" s="54"/>
    </row>
    <row r="49" spans="1:9" ht="34" customHeight="1">
      <c r="A49" s="51" t="s">
        <v>166</v>
      </c>
      <c r="B49" s="12" t="s">
        <v>157</v>
      </c>
      <c r="C49" s="12" t="s">
        <v>167</v>
      </c>
      <c r="D49" s="12" t="s">
        <v>168</v>
      </c>
      <c r="E49" s="12" t="s">
        <v>169</v>
      </c>
      <c r="F49" s="13"/>
      <c r="G49" s="13" t="s">
        <v>16</v>
      </c>
      <c r="H49" s="12"/>
      <c r="I49" s="52"/>
    </row>
    <row r="50" spans="1:9" ht="34" customHeight="1">
      <c r="A50" s="53" t="s">
        <v>170</v>
      </c>
      <c r="B50" s="5" t="s">
        <v>157</v>
      </c>
      <c r="C50" s="5" t="s">
        <v>171</v>
      </c>
      <c r="D50" s="5" t="s">
        <v>172</v>
      </c>
      <c r="E50" s="5" t="s">
        <v>173</v>
      </c>
      <c r="F50" s="7"/>
      <c r="G50" s="7" t="s">
        <v>68</v>
      </c>
      <c r="H50" s="5"/>
      <c r="I50" s="54"/>
    </row>
    <row r="51" spans="1:9" ht="34" customHeight="1">
      <c r="A51" s="51" t="s">
        <v>174</v>
      </c>
      <c r="B51" s="12" t="s">
        <v>157</v>
      </c>
      <c r="C51" s="12" t="s">
        <v>175</v>
      </c>
      <c r="D51" s="12" t="s">
        <v>176</v>
      </c>
      <c r="E51" s="12" t="s">
        <v>177</v>
      </c>
      <c r="F51" s="13"/>
      <c r="G51" s="13" t="s">
        <v>68</v>
      </c>
      <c r="H51" s="12"/>
      <c r="I51" s="52"/>
    </row>
    <row r="52" spans="1:9" ht="34" customHeight="1" thickBot="1">
      <c r="A52" s="72" t="s">
        <v>178</v>
      </c>
      <c r="B52" s="73" t="s">
        <v>157</v>
      </c>
      <c r="C52" s="73" t="s">
        <v>179</v>
      </c>
      <c r="D52" s="73" t="s">
        <v>180</v>
      </c>
      <c r="E52" s="73" t="s">
        <v>181</v>
      </c>
      <c r="F52" s="74"/>
      <c r="G52" s="74" t="s">
        <v>68</v>
      </c>
      <c r="H52" s="73"/>
      <c r="I52" s="75"/>
    </row>
    <row r="53" spans="1:9" ht="34" customHeight="1" thickBot="1">
      <c r="A53" s="76" t="s">
        <v>182</v>
      </c>
      <c r="B53" s="77"/>
      <c r="C53" s="77"/>
      <c r="D53" s="77"/>
      <c r="E53" s="77"/>
      <c r="F53" s="77"/>
      <c r="G53" s="77"/>
      <c r="H53" s="77"/>
      <c r="I53" s="78"/>
    </row>
    <row r="54" spans="1:9" ht="34" customHeight="1">
      <c r="A54" s="47" t="s">
        <v>183</v>
      </c>
      <c r="B54" s="48" t="s">
        <v>182</v>
      </c>
      <c r="C54" s="48" t="s">
        <v>184</v>
      </c>
      <c r="D54" s="48" t="s">
        <v>185</v>
      </c>
      <c r="E54" s="48" t="s">
        <v>186</v>
      </c>
      <c r="F54" s="49"/>
      <c r="G54" s="49" t="s">
        <v>25</v>
      </c>
      <c r="H54" s="48"/>
      <c r="I54" s="50"/>
    </row>
    <row r="55" spans="1:9" ht="34" customHeight="1">
      <c r="A55" s="51" t="s">
        <v>187</v>
      </c>
      <c r="B55" s="12" t="s">
        <v>182</v>
      </c>
      <c r="C55" s="12" t="s">
        <v>188</v>
      </c>
      <c r="D55" s="12" t="s">
        <v>189</v>
      </c>
      <c r="E55" s="12" t="s">
        <v>190</v>
      </c>
      <c r="F55" s="13"/>
      <c r="G55" s="13" t="s">
        <v>25</v>
      </c>
      <c r="H55" s="12"/>
      <c r="I55" s="52"/>
    </row>
    <row r="56" spans="1:9" ht="34" customHeight="1">
      <c r="A56" s="53" t="s">
        <v>191</v>
      </c>
      <c r="B56" s="5" t="s">
        <v>182</v>
      </c>
      <c r="C56" s="5" t="s">
        <v>192</v>
      </c>
      <c r="D56" s="5" t="s">
        <v>193</v>
      </c>
      <c r="E56" s="5" t="s">
        <v>194</v>
      </c>
      <c r="F56" s="7"/>
      <c r="G56" s="7" t="s">
        <v>25</v>
      </c>
      <c r="H56" s="5"/>
      <c r="I56" s="54"/>
    </row>
    <row r="57" spans="1:9" ht="34" customHeight="1">
      <c r="A57" s="51" t="s">
        <v>195</v>
      </c>
      <c r="B57" s="12" t="s">
        <v>182</v>
      </c>
      <c r="C57" s="12" t="s">
        <v>196</v>
      </c>
      <c r="D57" s="12" t="s">
        <v>197</v>
      </c>
      <c r="E57" s="12" t="s">
        <v>198</v>
      </c>
      <c r="F57" s="13"/>
      <c r="G57" s="13" t="s">
        <v>68</v>
      </c>
      <c r="H57" s="12"/>
      <c r="I57" s="52"/>
    </row>
    <row r="58" spans="1:9" ht="34" customHeight="1" thickBot="1">
      <c r="A58" s="72" t="s">
        <v>199</v>
      </c>
      <c r="B58" s="73" t="s">
        <v>182</v>
      </c>
      <c r="C58" s="73" t="s">
        <v>200</v>
      </c>
      <c r="D58" s="73" t="s">
        <v>201</v>
      </c>
      <c r="E58" s="73" t="s">
        <v>202</v>
      </c>
      <c r="F58" s="74"/>
      <c r="G58" s="74" t="s">
        <v>68</v>
      </c>
      <c r="H58" s="73"/>
      <c r="I58" s="75"/>
    </row>
    <row r="59" spans="1:9" ht="34" customHeight="1" thickBot="1">
      <c r="A59" s="45"/>
      <c r="B59" s="46" t="s">
        <v>203</v>
      </c>
      <c r="C59" s="46"/>
      <c r="D59" s="46"/>
      <c r="E59" s="46"/>
      <c r="F59" s="46"/>
      <c r="G59" s="46"/>
      <c r="H59" s="46"/>
      <c r="I59" s="63"/>
    </row>
    <row r="60" spans="1:9" ht="34" customHeight="1">
      <c r="A60" s="47" t="s">
        <v>204</v>
      </c>
      <c r="B60" s="48" t="s">
        <v>203</v>
      </c>
      <c r="C60" s="48" t="s">
        <v>205</v>
      </c>
      <c r="D60" s="48" t="s">
        <v>206</v>
      </c>
      <c r="E60" s="48" t="s">
        <v>207</v>
      </c>
      <c r="F60" s="49"/>
      <c r="G60" s="49" t="s">
        <v>68</v>
      </c>
      <c r="H60" s="48"/>
      <c r="I60" s="50"/>
    </row>
    <row r="61" spans="1:9" ht="34" customHeight="1">
      <c r="A61" s="51" t="s">
        <v>208</v>
      </c>
      <c r="B61" s="12" t="s">
        <v>203</v>
      </c>
      <c r="C61" s="12" t="s">
        <v>209</v>
      </c>
      <c r="D61" s="12" t="s">
        <v>210</v>
      </c>
      <c r="E61" s="12" t="s">
        <v>211</v>
      </c>
      <c r="F61" s="13"/>
      <c r="G61" s="13" t="s">
        <v>68</v>
      </c>
      <c r="H61" s="12"/>
      <c r="I61" s="52"/>
    </row>
    <row r="62" spans="1:9" ht="34" customHeight="1">
      <c r="A62" s="53" t="s">
        <v>212</v>
      </c>
      <c r="B62" s="5" t="s">
        <v>203</v>
      </c>
      <c r="C62" s="5" t="s">
        <v>213</v>
      </c>
      <c r="D62" s="5" t="s">
        <v>214</v>
      </c>
      <c r="E62" s="5" t="s">
        <v>215</v>
      </c>
      <c r="F62" s="7"/>
      <c r="G62" s="7" t="s">
        <v>68</v>
      </c>
      <c r="H62" s="5"/>
      <c r="I62" s="54"/>
    </row>
    <row r="63" spans="1:9" ht="34" customHeight="1" thickBot="1">
      <c r="A63" s="55" t="s">
        <v>216</v>
      </c>
      <c r="B63" s="56" t="s">
        <v>203</v>
      </c>
      <c r="C63" s="56" t="s">
        <v>217</v>
      </c>
      <c r="D63" s="56" t="s">
        <v>218</v>
      </c>
      <c r="E63" s="56" t="s">
        <v>219</v>
      </c>
      <c r="F63" s="57"/>
      <c r="G63" s="57" t="s">
        <v>16</v>
      </c>
      <c r="H63" s="56"/>
      <c r="I63" s="58"/>
    </row>
  </sheetData>
  <sheetProtection algorithmName="SHA-512" hashValue="X9KOylzAEev3f3XOcaxIwqZwhUGBZtBhoQ6nDGLiiAAm26zpe+nJongzGoZcolassC1UCx+oCi+i3BGlRo8NUw==" saltValue="tJRts12nY4gGRYRtKDe87g==" spinCount="100000" sheet="1" objects="1" scenarios="1"/>
  <mergeCells count="12">
    <mergeCell ref="B59:I59"/>
    <mergeCell ref="A53:I53"/>
    <mergeCell ref="B22:I22"/>
    <mergeCell ref="B28:I28"/>
    <mergeCell ref="B34:I34"/>
    <mergeCell ref="B40:I40"/>
    <mergeCell ref="B46:I46"/>
    <mergeCell ref="A1:I1"/>
    <mergeCell ref="A2:I2"/>
    <mergeCell ref="B5:I5"/>
    <mergeCell ref="B10:I10"/>
    <mergeCell ref="B16:I16"/>
  </mergeCells>
  <dataValidations count="2">
    <dataValidation type="list" allowBlank="1" sqref="F5:F52 F54:F63" xr:uid="{00000000-0002-0000-0000-000000000000}">
      <formula1>"Not Started,In Progress,OK,Not OK,N/A"</formula1>
    </dataValidation>
    <dataValidation type="list" allowBlank="1" sqref="G5:G52 G54:G63" xr:uid="{00000000-0002-0000-0000-000001000000}">
      <formula1>"Low,Medium,High,Critical"</formula1>
    </dataValidation>
  </dataValidations>
  <pageMargins left="0.25" right="0.25" top="0.75" bottom="0.75" header="0.3" footer="0.3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sqref="A1:F1"/>
    </sheetView>
  </sheetViews>
  <sheetFormatPr defaultRowHeight="14"/>
  <cols>
    <col min="1" max="1" width="18" customWidth="1"/>
    <col min="2" max="2" width="14" customWidth="1"/>
    <col min="4" max="5" width="16" customWidth="1"/>
  </cols>
  <sheetData>
    <row r="1" spans="1:6" ht="18.649999999999999" customHeight="1">
      <c r="A1" s="31" t="s">
        <v>220</v>
      </c>
      <c r="B1" s="31"/>
      <c r="C1" s="31"/>
      <c r="D1" s="31"/>
      <c r="E1" s="31"/>
      <c r="F1" s="31"/>
    </row>
    <row r="2" spans="1:6" ht="14.65" customHeight="1">
      <c r="A2" s="32" t="s">
        <v>221</v>
      </c>
      <c r="B2" s="32"/>
      <c r="C2" s="32"/>
      <c r="D2" s="32"/>
      <c r="E2" s="32"/>
      <c r="F2" s="32"/>
    </row>
    <row r="4" spans="1:6">
      <c r="A4" s="17" t="s">
        <v>222</v>
      </c>
      <c r="B4" s="18" t="s">
        <v>223</v>
      </c>
      <c r="D4" s="17" t="s">
        <v>8</v>
      </c>
      <c r="E4" s="18" t="s">
        <v>224</v>
      </c>
    </row>
    <row r="5" spans="1:6" ht="15.5">
      <c r="A5" s="27" t="s">
        <v>225</v>
      </c>
      <c r="B5" s="28">
        <f>COUNTA(Checklist!A5:A63)</f>
        <v>50</v>
      </c>
      <c r="D5" s="27" t="s">
        <v>25</v>
      </c>
      <c r="E5" s="28">
        <f>COUNTIF(Checklist!G5:G63,"Critical")</f>
        <v>10</v>
      </c>
    </row>
    <row r="6" spans="1:6" ht="15.5">
      <c r="A6" s="25" t="s">
        <v>226</v>
      </c>
      <c r="B6" s="29">
        <f>COUNTIF(Checklist!F5:F63,"OK")</f>
        <v>0</v>
      </c>
      <c r="D6" s="25" t="s">
        <v>16</v>
      </c>
      <c r="E6" s="29">
        <f>COUNTIF(Checklist!G5:G63,"High")</f>
        <v>14</v>
      </c>
    </row>
    <row r="7" spans="1:6" ht="15.5">
      <c r="A7" s="25" t="s">
        <v>227</v>
      </c>
      <c r="B7" s="29">
        <f>COUNTIF(Checklist!F5:F63,"Not OK")</f>
        <v>0</v>
      </c>
      <c r="D7" s="25" t="s">
        <v>68</v>
      </c>
      <c r="E7" s="29">
        <f>COUNTIF(Checklist!G5:G63,"Medium")</f>
        <v>25</v>
      </c>
    </row>
    <row r="8" spans="1:6" ht="15.5">
      <c r="A8" s="25" t="s">
        <v>228</v>
      </c>
      <c r="B8" s="29">
        <f>COUNTIF(Checklist!F5:F63,"In Progress")</f>
        <v>1</v>
      </c>
      <c r="D8" s="26" t="s">
        <v>229</v>
      </c>
      <c r="E8" s="30">
        <f>COUNTIF(Checklist!G5:G63,"Low")</f>
        <v>0</v>
      </c>
    </row>
    <row r="9" spans="1:6" ht="15.5">
      <c r="A9" s="26" t="s">
        <v>230</v>
      </c>
      <c r="B9" s="30">
        <f>COUNTIF(Checklist!F5:F63,"Not Started")</f>
        <v>0</v>
      </c>
    </row>
    <row r="12" spans="1:6">
      <c r="A12" s="33" t="s">
        <v>231</v>
      </c>
      <c r="B12" s="33"/>
      <c r="C12" s="33"/>
      <c r="D12" s="33"/>
      <c r="E12" s="33"/>
      <c r="F12" s="33"/>
    </row>
    <row r="14" spans="1:6">
      <c r="A14" s="23" t="s">
        <v>7</v>
      </c>
      <c r="B14" s="24" t="s">
        <v>232</v>
      </c>
      <c r="D14" s="23" t="s">
        <v>8</v>
      </c>
      <c r="E14" s="24" t="s">
        <v>232</v>
      </c>
    </row>
    <row r="15" spans="1:6">
      <c r="A15" s="19" t="s">
        <v>230</v>
      </c>
      <c r="B15" s="20" t="s">
        <v>233</v>
      </c>
      <c r="D15" s="19" t="s">
        <v>229</v>
      </c>
      <c r="E15" s="20" t="s">
        <v>234</v>
      </c>
    </row>
    <row r="16" spans="1:6">
      <c r="A16" s="19" t="s">
        <v>228</v>
      </c>
      <c r="B16" s="20" t="s">
        <v>235</v>
      </c>
      <c r="D16" s="19" t="s">
        <v>68</v>
      </c>
      <c r="E16" s="20" t="s">
        <v>236</v>
      </c>
    </row>
    <row r="17" spans="1:5">
      <c r="A17" s="19" t="s">
        <v>226</v>
      </c>
      <c r="B17" s="20" t="s">
        <v>237</v>
      </c>
      <c r="D17" s="19" t="s">
        <v>16</v>
      </c>
      <c r="E17" s="20" t="s">
        <v>238</v>
      </c>
    </row>
    <row r="18" spans="1:5">
      <c r="A18" s="21" t="s">
        <v>227</v>
      </c>
      <c r="B18" s="22" t="s">
        <v>239</v>
      </c>
      <c r="D18" s="21" t="s">
        <v>25</v>
      </c>
      <c r="E18" s="22" t="s">
        <v>240</v>
      </c>
    </row>
  </sheetData>
  <mergeCells count="3">
    <mergeCell ref="A1:F1"/>
    <mergeCell ref="A2:F2"/>
    <mergeCell ref="A12:F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>
      <selection activeCell="C14" sqref="A1:XFD1048576"/>
    </sheetView>
  </sheetViews>
  <sheetFormatPr defaultRowHeight="14"/>
  <cols>
    <col min="1" max="1" width="16" style="84" customWidth="1"/>
    <col min="2" max="3" width="24" style="84" customWidth="1"/>
    <col min="4" max="4" width="34" style="84" customWidth="1"/>
    <col min="5" max="16384" width="8.6640625" style="84"/>
  </cols>
  <sheetData>
    <row r="1" spans="1:4" ht="19">
      <c r="A1" s="83" t="s">
        <v>241</v>
      </c>
      <c r="B1" s="83"/>
      <c r="C1" s="83"/>
      <c r="D1" s="83"/>
    </row>
    <row r="2" spans="1:4">
      <c r="A2" s="85" t="s">
        <v>242</v>
      </c>
      <c r="B2" s="85"/>
      <c r="C2" s="85"/>
      <c r="D2" s="85"/>
    </row>
    <row r="4" spans="1:4">
      <c r="A4" s="86" t="s">
        <v>243</v>
      </c>
      <c r="B4" s="87" t="s">
        <v>244</v>
      </c>
      <c r="C4" s="87" t="s">
        <v>245</v>
      </c>
      <c r="D4" s="88" t="s">
        <v>246</v>
      </c>
    </row>
    <row r="5" spans="1:4" ht="28">
      <c r="A5" s="89" t="s">
        <v>7</v>
      </c>
      <c r="B5" s="90" t="s">
        <v>247</v>
      </c>
      <c r="C5" s="90" t="s">
        <v>248</v>
      </c>
      <c r="D5" s="91" t="s">
        <v>249</v>
      </c>
    </row>
    <row r="6" spans="1:4">
      <c r="A6" s="89" t="s">
        <v>8</v>
      </c>
      <c r="B6" s="90" t="s">
        <v>250</v>
      </c>
      <c r="C6" s="90" t="s">
        <v>251</v>
      </c>
      <c r="D6" s="91" t="s">
        <v>252</v>
      </c>
    </row>
    <row r="7" spans="1:4" ht="28">
      <c r="A7" s="89" t="s">
        <v>9</v>
      </c>
      <c r="B7" s="90" t="s">
        <v>253</v>
      </c>
      <c r="C7" s="90" t="s">
        <v>254</v>
      </c>
      <c r="D7" s="91" t="s">
        <v>255</v>
      </c>
    </row>
    <row r="8" spans="1:4">
      <c r="A8" s="89" t="s">
        <v>10</v>
      </c>
      <c r="B8" s="90" t="s">
        <v>256</v>
      </c>
      <c r="C8" s="90" t="s">
        <v>257</v>
      </c>
      <c r="D8" s="91" t="s">
        <v>258</v>
      </c>
    </row>
    <row r="9" spans="1:4" ht="28">
      <c r="A9" s="92" t="s">
        <v>259</v>
      </c>
      <c r="B9" s="93" t="s">
        <v>260</v>
      </c>
      <c r="C9" s="93" t="s">
        <v>156</v>
      </c>
      <c r="D9" s="94" t="s">
        <v>261</v>
      </c>
    </row>
  </sheetData>
  <mergeCells count="2">
    <mergeCell ref="A1:D1"/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Checklist</vt:lpstr>
      <vt:lpstr>Summary</vt:lpstr>
      <vt:lpstr>Legend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sundar</dc:creator>
  <cp:lastModifiedBy>Sundareswaran Iyalunaidu</cp:lastModifiedBy>
  <cp:lastPrinted>2026-05-05T10:01:08Z</cp:lastPrinted>
  <dcterms:created xsi:type="dcterms:W3CDTF">2026-05-05T09:43:32Z</dcterms:created>
  <dcterms:modified xsi:type="dcterms:W3CDTF">2026-05-05T10:20:55Z</dcterms:modified>
</cp:coreProperties>
</file>