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d96358b4dd4228ae/Desktop/DESTOP FILES/Excel/"/>
    </mc:Choice>
  </mc:AlternateContent>
  <xr:revisionPtr revIDLastSave="5" documentId="8_{854BCD8D-8D9D-4988-8E92-37BA48474E32}" xr6:coauthVersionLast="47" xr6:coauthVersionMax="47" xr10:uidLastSave="{91B75E56-8EBC-4693-83A0-07D6EA3C1845}"/>
  <bookViews>
    <workbookView xWindow="-110" yWindow="-110" windowWidth="19420" windowHeight="10300" xr2:uid="{00000000-000D-0000-FFFF-FFFF00000000}"/>
  </bookViews>
  <sheets>
    <sheet name="Checklist" sheetId="1" r:id="rId1"/>
    <sheet name="Decision Matrix" sheetId="2" r:id="rId2"/>
    <sheet name="Mistakes &amp; Case Study" sheetId="3" r:id="rId3"/>
  </sheets>
  <definedNames>
    <definedName name="_xlnm._FilterDatabase" localSheetId="0" hidden="1">Checklist!$A$2:$I$22</definedName>
    <definedName name="_xlnm._FilterDatabase" localSheetId="1" hidden="1">'Decision Matrix'!$A$2:$F$9</definedName>
    <definedName name="_xlnm.Print_Titles" localSheetId="0">Checklist!$1:$2</definedName>
    <definedName name="_xlnm.Print_Titles" localSheetId="1">'Decision Matrix'!$1:$2</definedName>
    <definedName name="_xlnm.Print_Titles" localSheetId="2">'Mistakes &amp; Case Study'!$1:$1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 i="1" l="1"/>
  <c r="B28" i="1"/>
  <c r="B27" i="1"/>
  <c r="B30" i="1" s="1"/>
  <c r="I22" i="1"/>
  <c r="I21" i="1"/>
  <c r="I20" i="1"/>
  <c r="I19" i="1"/>
  <c r="I18" i="1"/>
  <c r="I17" i="1"/>
  <c r="I16" i="1"/>
  <c r="I15" i="1"/>
  <c r="I14" i="1"/>
  <c r="I13" i="1"/>
  <c r="I12" i="1"/>
  <c r="I11" i="1"/>
  <c r="I10" i="1"/>
  <c r="I9" i="1"/>
  <c r="I8" i="1"/>
  <c r="I7" i="1"/>
  <c r="I6" i="1"/>
  <c r="I5" i="1"/>
  <c r="I4" i="1"/>
  <c r="I3" i="1"/>
  <c r="B29" i="1" l="1"/>
</calcChain>
</file>

<file path=xl/sharedStrings.xml><?xml version="1.0" encoding="utf-8"?>
<sst xmlns="http://schemas.openxmlformats.org/spreadsheetml/2006/main" count="127" uniqueCount="120">
  <si>
    <t>Section</t>
  </si>
  <si>
    <t>Checklist Item</t>
  </si>
  <si>
    <t>Yes</t>
  </si>
  <si>
    <t>No</t>
  </si>
  <si>
    <t>N.A.</t>
  </si>
  <si>
    <t>Remarks</t>
  </si>
  <si>
    <t>Responsible</t>
  </si>
  <si>
    <t>Priority</t>
  </si>
  <si>
    <t>Status</t>
  </si>
  <si>
    <t>Process</t>
  </si>
  <si>
    <t>Define the actual process duty clearly, including whether the valve is intended for isolation, shutdown, interlock action, emergency shutdown, or normal line switching.</t>
  </si>
  <si>
    <t>Confirm whether the valve will be used in a batch operation or a continuous process, because cyclic duty and steady-state duty create different reliability and maintenance expectations.</t>
  </si>
  <si>
    <t>State the process action in plain engineering terms so the safe-state philosophy, operating philosophy, and cause-and-effect logic are aligned from the beginning.</t>
  </si>
  <si>
    <t>Fluid</t>
  </si>
  <si>
    <t>Identify the fluid type in detail, including whether it is clean liquid, gas, hydrocarbon, corrosive chemical, viscous fluid, or slurry with solids.</t>
  </si>
  <si>
    <t>Check suspended solids, sand, scale, or other abrasive content that could damage seats, trim, sealing surfaces, or internal moving parts.</t>
  </si>
  <si>
    <t>Assess whether the service may polymerize, crystallize, foul, or chemically attack wetted parts during normal operation or shutdown conditions.</t>
  </si>
  <si>
    <t>Operating</t>
  </si>
  <si>
    <t>Confirm the operating pressure, normal pressure, design pressure, operating temperature, and normal temperature for the service.</t>
  </si>
  <si>
    <t>Check maximum excursions, including upset conditions, startup/shutdown transients, and any abnormal temperature or pressure peaks.</t>
  </si>
  <si>
    <t>Shutoff</t>
  </si>
  <si>
    <t>Define the required shutoff class and leakage expectation, whether zero visible leakage, tight isolation, or standard isolation is acceptable.</t>
  </si>
  <si>
    <t>Valve</t>
  </si>
  <si>
    <t>Compare ball, gate, butterfly, plug, knife gate, and diaphragm valve options before selecting the final ON/OFF duty valve type.</t>
  </si>
  <si>
    <t>Actuator</t>
  </si>
  <si>
    <t>Select the actuator type based on utility availability, closing speed requirement, force requirement, and project preference for pneumatic, electric, or hydraulic actuation.</t>
  </si>
  <si>
    <t>Safety</t>
  </si>
  <si>
    <t>Specify the fail-safe position clearly as fail-close, fail-open, or fail-last so the valve behavior matches the plant protection philosophy.</t>
  </si>
  <si>
    <t>Sizing</t>
  </si>
  <si>
    <t>Check required flow capacity, pressure drop, and Cv sizing to ensure the valve performs the duty without excessive restriction or unstable operation.</t>
  </si>
  <si>
    <t>Avoid oversizing because an oversized ON/OFF valve can reduce seat loading, affect shutoff reliability, and increase wear during repeated cycling.</t>
  </si>
  <si>
    <t>Material</t>
  </si>
  <si>
    <t>Verify body, trim, seat, packing, seal, and lining materials against corrosion, erosion, chloride content, temperature, and sour service concerns.</t>
  </si>
  <si>
    <t>Installation</t>
  </si>
  <si>
    <t>Review field access, maintenance clearance, actuator removal space, manual override access, and the ability to inspect the valve safely.</t>
  </si>
  <si>
    <t>Accessories</t>
  </si>
  <si>
    <t>Confirm whether the valve needs a solenoid valve, limit switches, position feedback, air set, handwheel, or manual override arrangement.</t>
  </si>
  <si>
    <t>Performance</t>
  </si>
  <si>
    <t>Verify opening and closing time requirements so the selected actuator and valve combination meets shutdown or interlock response needs.</t>
  </si>
  <si>
    <t>Maintenance</t>
  </si>
  <si>
    <t>Check future maintenance expectations, including seat replacement, actuator servicing, inspection access, and spare part availability.</t>
  </si>
  <si>
    <t>Vendor</t>
  </si>
  <si>
    <t>Confirm vendor compliance with the project specification, datasheet, P&amp;ID intent, materials, shutoff class, and all technical notes.</t>
  </si>
  <si>
    <t>ENGINEERING SUMMARY</t>
  </si>
  <si>
    <t>Total Checklist Items</t>
  </si>
  <si>
    <t>Items Checked Yes</t>
  </si>
  <si>
    <t>Items Marked No</t>
  </si>
  <si>
    <t>Items Marked N.A.</t>
  </si>
  <si>
    <t>Completion Percentage</t>
  </si>
  <si>
    <t>Outstanding Critical Items</t>
  </si>
  <si>
    <t>VALVE SELECTION DECISION MATRIX</t>
  </si>
  <si>
    <t>Application</t>
  </si>
  <si>
    <t>Valve Type</t>
  </si>
  <si>
    <t>Reason</t>
  </si>
  <si>
    <t>Advantage</t>
  </si>
  <si>
    <t>Limitations</t>
  </si>
  <si>
    <t>Use Case</t>
  </si>
  <si>
    <t>Clean fluid</t>
  </si>
  <si>
    <t>Ball valve</t>
  </si>
  <si>
    <t>Use a ball valve when the service is clean and the project needs tight shutoff, quick quarter-turn action, and low pressure loss.</t>
  </si>
  <si>
    <t>Very good shutoff and fast operation.</t>
  </si>
  <si>
    <t>Not ideal for abrasive contamination if solids are present.</t>
  </si>
  <si>
    <t>Clean process lines, utility isolation, and shutdown service.</t>
  </si>
  <si>
    <t>Slurry</t>
  </si>
  <si>
    <t>Knife gate or ball valve</t>
  </si>
  <si>
    <t>Use a knife gate valve or a suitably designed ball valve when the medium contains solids, fibers, or abrasive slurry that can damage standard trim.</t>
  </si>
  <si>
    <t>Better tolerance to solids and difficult service.</t>
  </si>
  <si>
    <t>Seat wear and sealing concerns must be reviewed carefully.</t>
  </si>
  <si>
    <t>Slurry transfer, dirty drain lines, and solids-handling duties.</t>
  </si>
  <si>
    <t>Corrosive service</t>
  </si>
  <si>
    <t>Diaphragm valve</t>
  </si>
  <si>
    <t>Use a diaphragm valve when chemical resistance is more important than compact cost and the process fluid must be isolated from moving parts.</t>
  </si>
  <si>
    <t>Excellent chemical isolation and contamination control.</t>
  </si>
  <si>
    <t>Pressure and temperature limits may be lower than other styles.</t>
  </si>
  <si>
    <t>Chemical dosing, corrosive lines, and contaminated utility service.</t>
  </si>
  <si>
    <t>High pressure service</t>
  </si>
  <si>
    <t>Gate valve</t>
  </si>
  <si>
    <t>Use a gate valve when high pressure strength and very low pressure drop in the open position are important engineering requirements.</t>
  </si>
  <si>
    <t>Strong construction and low open-flow resistance.</t>
  </si>
  <si>
    <t>Not suitable for frequent cycling or fast response duty.</t>
  </si>
  <si>
    <t>High-pressure isolation and large bore lines.</t>
  </si>
  <si>
    <t>Fast shutdown</t>
  </si>
  <si>
    <t>Select a ball valve for emergency shutdown or rapid isolation where quick quarter-turn action and dependable shutoff are required.</t>
  </si>
  <si>
    <t>Fast closure with strong shutoff performance.</t>
  </si>
  <si>
    <t>Seat wear should be monitored in frequent cycling service.</t>
  </si>
  <si>
    <t>ESD, trip isolation, and fast acting shutdown service.</t>
  </si>
  <si>
    <t>Utility service</t>
  </si>
  <si>
    <t>Butterfly valve</t>
  </si>
  <si>
    <t>Use a butterfly valve for utility service when economical pricing, compact size, and suitability for large diameters are priorities.</t>
  </si>
  <si>
    <t>Lightweight and cost-effective for large line sizes.</t>
  </si>
  <si>
    <t>Leakage performance may be less demanding than soft-seat ball valves.</t>
  </si>
  <si>
    <t>Cooling water, air, and general utility headers.</t>
  </si>
  <si>
    <t>Switching service</t>
  </si>
  <si>
    <t>Plug valve</t>
  </si>
  <si>
    <t>Use a plug valve where the service needs quick switching, moderate fouling resistance, and a simple quarter-turn operating principle.</t>
  </si>
  <si>
    <t>Good for fast operation and switching duty.</t>
  </si>
  <si>
    <t>Maintenance and sealing must be considered for dirty service.</t>
  </si>
  <si>
    <t>Line switching, hydrocarbon service, and selected chemical duties.</t>
  </si>
  <si>
    <t>Note: Final valve selection must always consider process duty, shutoff requirement, fluid characteristics, actuator logic, fail-safe position, installation access, and maintenance practicality.</t>
  </si>
  <si>
    <t>COMMON MISTAKES IN ON OFF VALVE SELECTION</t>
  </si>
  <si>
    <t>REAL INDUSTRIAL CASE STUDY</t>
  </si>
  <si>
    <t>Using a control valve instead of a true ON/OFF valve, which weakens shutoff reliability and creates poor isolation performance.</t>
  </si>
  <si>
    <t>Project scenario: A batch reactor feed line in a chemical plant requires an isolation valve that can close immediately during a high-level trip and prevent reverse leakage into the reactor.</t>
  </si>
  <si>
    <t>Oversizing the valve, which can reduce seat loading, weaken sealing performance, and increase long-term wear.</t>
  </si>
  <si>
    <t>Engineering requirement: The valve must provide tight shutoff, fast closure, reliable trip integration, and acceptable performance in moderately corrosive service.</t>
  </si>
  <si>
    <t>Ignoring fail-safe logic, which can cause the valve to move in the wrong direction or remain unsafe during loss of air, power, or signal.</t>
  </si>
  <si>
    <t>Selection logic: The team compares a diaphragm valve and a lined ball valve, checking fluid compatibility, response speed, shutoff class, actuator force, and maintenance access.</t>
  </si>
  <si>
    <t>Not checking cavitation and flashing, which may damage trim, seats, or internal parts even in a nominal ON/OFF duty valve.</t>
  </si>
  <si>
    <t>Final decision: A fail-close pneumatic ball valve with suitable lining is selected where the service and material compatibility support the duty.</t>
  </si>
  <si>
    <t>Ignoring installation space, including actuator removal clearance, tubing access, manual override access, and maintenance reach.</t>
  </si>
  <si>
    <t>Reason for choice: The selected valve provides a strong combination of rapid action, dependable shutoff, and practical maintenance access for EPC operation.</t>
  </si>
  <si>
    <t>Selecting the wrong body or seat material, which can lead to corrosion, erosion, swelling, leakage, or early failure.</t>
  </si>
  <si>
    <t>Lessons learned: The best selection is made by following process duty, safe-state philosophy, and material compatibility rather than choosing by habit alone.</t>
  </si>
  <si>
    <t>Skipping response-time verification, which can cause the valve to miss shutdown timing or fail to meet trip logic requirements.</t>
  </si>
  <si>
    <t>Missing accessory requirements such as limit switches, solenoid valves, position feedback, or handwheel/manual override.</t>
  </si>
  <si>
    <t>Why these mistakes matter</t>
  </si>
  <si>
    <t>Case study takeaway</t>
  </si>
  <si>
    <t>These mistakes usually appear during design review, procurement, or late field checks and can create rework, leakage, or shutdown reliability issues.</t>
  </si>
  <si>
    <t>The final selection should be validated against process conditions, trip philosophy, service compatibility, and maintenance practicality.</t>
  </si>
  <si>
    <t>ON OFF CONTROL VALVE SELECTION CHECKLIST (EPC ENGINEERING)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</si>
</sst>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Calibri"/>
      <family val="2"/>
      <scheme val="minor"/>
    </font>
    <font>
      <b/>
      <sz val="14"/>
      <color rgb="FFFFFFFF"/>
      <name val="Calibri"/>
    </font>
    <font>
      <b/>
      <sz val="11"/>
      <color rgb="FFFFFFFF"/>
      <name val="Calibri"/>
    </font>
    <font>
      <b/>
      <sz val="11"/>
      <name val="Calibri"/>
    </font>
    <font>
      <b/>
      <sz val="13"/>
      <color rgb="FFFFFFFF"/>
      <name val="Calibri"/>
    </font>
  </fonts>
  <fills count="13">
    <fill>
      <patternFill patternType="none"/>
    </fill>
    <fill>
      <patternFill patternType="gray125"/>
    </fill>
    <fill>
      <patternFill patternType="solid">
        <fgColor rgb="FF0F3057"/>
        <bgColor rgb="FF0F3057"/>
      </patternFill>
    </fill>
    <fill>
      <patternFill patternType="solid">
        <fgColor rgb="FF1F4E78"/>
        <bgColor rgb="FF1F4E78"/>
      </patternFill>
    </fill>
    <fill>
      <patternFill patternType="solid">
        <fgColor rgb="FFD9EAF7"/>
        <bgColor rgb="FFD9EAF7"/>
      </patternFill>
    </fill>
    <fill>
      <patternFill patternType="solid">
        <fgColor rgb="FFD9F2EE"/>
        <bgColor rgb="FFD9F2EE"/>
      </patternFill>
    </fill>
    <fill>
      <patternFill patternType="solid">
        <fgColor rgb="FFFFF2CC"/>
        <bgColor rgb="FFFFF2CC"/>
      </patternFill>
    </fill>
    <fill>
      <patternFill patternType="solid">
        <fgColor rgb="FFFCE4D6"/>
        <bgColor rgb="FFFCE4D6"/>
      </patternFill>
    </fill>
    <fill>
      <patternFill patternType="solid">
        <fgColor rgb="FFF2F2F2"/>
        <bgColor rgb="FFF2F2F2"/>
      </patternFill>
    </fill>
    <fill>
      <patternFill patternType="solid">
        <fgColor rgb="FFFFFFFF"/>
        <bgColor rgb="FFFFFFFF"/>
      </patternFill>
    </fill>
    <fill>
      <patternFill patternType="solid">
        <fgColor rgb="FFFFFDF7"/>
        <bgColor rgb="FFFFFDF7"/>
      </patternFill>
    </fill>
    <fill>
      <patternFill patternType="solid">
        <fgColor rgb="FF0F766E"/>
        <bgColor rgb="FF0F766E"/>
      </patternFill>
    </fill>
    <fill>
      <patternFill patternType="solid">
        <fgColor rgb="FFFDE9E7"/>
        <bgColor rgb="FFFDE9E7"/>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2">
    <xf numFmtId="0" fontId="0" fillId="0" borderId="0" xfId="0"/>
    <xf numFmtId="0" fontId="2" fillId="3" borderId="1" xfId="0" applyFont="1" applyFill="1" applyBorder="1" applyAlignment="1">
      <alignment horizontal="center" vertical="center" wrapText="1"/>
    </xf>
    <xf numFmtId="0" fontId="0" fillId="4" borderId="1" xfId="0" applyFill="1" applyBorder="1" applyAlignment="1">
      <alignment horizontal="left" vertical="center" wrapText="1"/>
    </xf>
    <xf numFmtId="0" fontId="0" fillId="9" borderId="1" xfId="0" applyFill="1" applyBorder="1" applyAlignment="1">
      <alignment horizontal="left" vertical="center" wrapText="1"/>
    </xf>
    <xf numFmtId="0" fontId="0" fillId="0" borderId="1" xfId="0" applyBorder="1" applyAlignment="1">
      <alignment horizontal="center" vertical="center" wrapText="1"/>
    </xf>
    <xf numFmtId="0" fontId="0" fillId="10" borderId="1" xfId="0" applyFill="1" applyBorder="1" applyAlignment="1">
      <alignment horizontal="left" vertical="center" wrapText="1"/>
    </xf>
    <xf numFmtId="0" fontId="0" fillId="10" borderId="1" xfId="0" applyFill="1" applyBorder="1" applyAlignment="1">
      <alignment horizontal="center" vertical="center" wrapText="1"/>
    </xf>
    <xf numFmtId="0" fontId="0" fillId="5" borderId="1" xfId="0" applyFill="1" applyBorder="1" applyAlignment="1">
      <alignment horizontal="left" vertical="center" wrapText="1"/>
    </xf>
    <xf numFmtId="0" fontId="0" fillId="6" borderId="1" xfId="0" applyFill="1" applyBorder="1" applyAlignment="1">
      <alignment horizontal="left"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2" fillId="11" borderId="1" xfId="0" applyFont="1" applyFill="1" applyBorder="1" applyAlignment="1">
      <alignment horizontal="left" vertical="center" wrapText="1"/>
    </xf>
    <xf numFmtId="0" fontId="0" fillId="0" borderId="1" xfId="0" applyBorder="1" applyAlignment="1">
      <alignment horizontal="left" vertical="center" wrapText="1"/>
    </xf>
    <xf numFmtId="164" fontId="0" fillId="0" borderId="1" xfId="0" applyNumberFormat="1" applyBorder="1" applyAlignment="1">
      <alignment horizontal="center" vertical="center" wrapText="1"/>
    </xf>
    <xf numFmtId="0" fontId="2" fillId="11" borderId="1" xfId="0" applyFont="1" applyFill="1" applyBorder="1" applyAlignment="1">
      <alignment horizontal="center" vertical="center" wrapText="1"/>
    </xf>
    <xf numFmtId="0" fontId="4" fillId="2" borderId="0" xfId="0" applyFont="1" applyFill="1" applyAlignment="1">
      <alignment horizontal="center" vertical="center" wrapText="1"/>
    </xf>
    <xf numFmtId="0" fontId="0" fillId="12" borderId="1" xfId="0" applyFill="1" applyBorder="1" applyAlignment="1">
      <alignment horizontal="left" vertical="center" wrapText="1"/>
    </xf>
    <xf numFmtId="0" fontId="3" fillId="6" borderId="0" xfId="0" applyFont="1" applyFill="1" applyAlignment="1">
      <alignment horizontal="left" vertical="center" wrapText="1"/>
    </xf>
    <xf numFmtId="0" fontId="1" fillId="2" borderId="0" xfId="0" applyFont="1" applyFill="1" applyAlignment="1">
      <alignment horizontal="center" vertical="center" wrapText="1"/>
    </xf>
    <xf numFmtId="0" fontId="0" fillId="0" borderId="0" xfId="0"/>
    <xf numFmtId="0" fontId="3" fillId="7" borderId="1" xfId="0" applyFont="1" applyFill="1" applyBorder="1" applyAlignment="1">
      <alignment horizontal="left" vertical="center" wrapText="1"/>
    </xf>
    <xf numFmtId="0" fontId="4" fillId="2" borderId="0" xfId="0" applyFont="1" applyFill="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automationforum.co/"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533400</xdr:colOff>
      <xdr:row>0</xdr:row>
      <xdr:rowOff>88900</xdr:rowOff>
    </xdr:from>
    <xdr:to>
      <xdr:col>8</xdr:col>
      <xdr:colOff>1149298</xdr:colOff>
      <xdr:row>0</xdr:row>
      <xdr:rowOff>535478</xdr:rowOff>
    </xdr:to>
    <xdr:pic>
      <xdr:nvPicPr>
        <xdr:cNvPr id="2" name="Picture 1">
          <a:hlinkClick xmlns:r="http://schemas.openxmlformats.org/officeDocument/2006/relationships" r:id="rId1"/>
          <a:extLst>
            <a:ext uri="{FF2B5EF4-FFF2-40B4-BE49-F238E27FC236}">
              <a16:creationId xmlns:a16="http://schemas.microsoft.com/office/drawing/2014/main" id="{3DBCA049-9A1B-4F4F-2A57-06F57C5E641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010900" y="88900"/>
          <a:ext cx="2851098" cy="44657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1"/>
  <sheetViews>
    <sheetView tabSelected="1" workbookViewId="0">
      <pane ySplit="2" topLeftCell="A3" activePane="bottomLeft" state="frozen"/>
      <selection pane="bottomLeft" sqref="A1:I1"/>
    </sheetView>
  </sheetViews>
  <sheetFormatPr defaultRowHeight="14.5" x14ac:dyDescent="0.35"/>
  <cols>
    <col min="1" max="1" width="18" customWidth="1"/>
    <col min="2" max="2" width="72" customWidth="1"/>
    <col min="3" max="5" width="10" customWidth="1"/>
    <col min="6" max="6" width="30" customWidth="1"/>
    <col min="7" max="7" width="18" customWidth="1"/>
    <col min="8" max="8" width="14" customWidth="1"/>
    <col min="9" max="9" width="18" customWidth="1"/>
  </cols>
  <sheetData>
    <row r="1" spans="1:9" ht="44" customHeight="1" x14ac:dyDescent="0.35">
      <c r="A1" s="18" t="s">
        <v>119</v>
      </c>
      <c r="B1" s="19"/>
      <c r="C1" s="19"/>
      <c r="D1" s="19"/>
      <c r="E1" s="19"/>
      <c r="F1" s="19"/>
      <c r="G1" s="19"/>
      <c r="H1" s="19"/>
      <c r="I1" s="19"/>
    </row>
    <row r="2" spans="1:9" ht="24" customHeight="1" x14ac:dyDescent="0.35">
      <c r="A2" s="1" t="s">
        <v>0</v>
      </c>
      <c r="B2" s="1" t="s">
        <v>1</v>
      </c>
      <c r="C2" s="1" t="s">
        <v>2</v>
      </c>
      <c r="D2" s="1" t="s">
        <v>3</v>
      </c>
      <c r="E2" s="1" t="s">
        <v>4</v>
      </c>
      <c r="F2" s="1" t="s">
        <v>5</v>
      </c>
      <c r="G2" s="1" t="s">
        <v>6</v>
      </c>
      <c r="H2" s="1" t="s">
        <v>7</v>
      </c>
      <c r="I2" s="1" t="s">
        <v>8</v>
      </c>
    </row>
    <row r="3" spans="1:9" ht="42" customHeight="1" x14ac:dyDescent="0.35">
      <c r="A3" s="2" t="s">
        <v>9</v>
      </c>
      <c r="B3" s="3" t="s">
        <v>10</v>
      </c>
      <c r="C3" s="4"/>
      <c r="D3" s="4"/>
      <c r="E3" s="4"/>
      <c r="F3" s="5"/>
      <c r="G3" s="5"/>
      <c r="H3" s="6"/>
      <c r="I3" s="6" t="str">
        <f t="shared" ref="I3:I22" si="0">IF(C3="Yes","Completed",IF(D3="No","Attention","Pending"))</f>
        <v>Pending</v>
      </c>
    </row>
    <row r="4" spans="1:9" ht="42" customHeight="1" x14ac:dyDescent="0.35">
      <c r="A4" s="2" t="s">
        <v>9</v>
      </c>
      <c r="B4" s="3" t="s">
        <v>11</v>
      </c>
      <c r="C4" s="4"/>
      <c r="D4" s="4"/>
      <c r="E4" s="4"/>
      <c r="F4" s="5"/>
      <c r="G4" s="5"/>
      <c r="H4" s="6"/>
      <c r="I4" s="6" t="str">
        <f t="shared" si="0"/>
        <v>Pending</v>
      </c>
    </row>
    <row r="5" spans="1:9" ht="42" customHeight="1" x14ac:dyDescent="0.35">
      <c r="A5" s="2" t="s">
        <v>9</v>
      </c>
      <c r="B5" s="3" t="s">
        <v>12</v>
      </c>
      <c r="C5" s="4"/>
      <c r="D5" s="4"/>
      <c r="E5" s="4"/>
      <c r="F5" s="5"/>
      <c r="G5" s="5"/>
      <c r="H5" s="6"/>
      <c r="I5" s="6" t="str">
        <f t="shared" si="0"/>
        <v>Pending</v>
      </c>
    </row>
    <row r="6" spans="1:9" ht="42" customHeight="1" x14ac:dyDescent="0.35">
      <c r="A6" s="7" t="s">
        <v>13</v>
      </c>
      <c r="B6" s="3" t="s">
        <v>14</v>
      </c>
      <c r="C6" s="4"/>
      <c r="D6" s="4"/>
      <c r="E6" s="4"/>
      <c r="F6" s="5"/>
      <c r="G6" s="5"/>
      <c r="H6" s="6"/>
      <c r="I6" s="6" t="str">
        <f t="shared" si="0"/>
        <v>Pending</v>
      </c>
    </row>
    <row r="7" spans="1:9" ht="42" customHeight="1" x14ac:dyDescent="0.35">
      <c r="A7" s="7" t="s">
        <v>13</v>
      </c>
      <c r="B7" s="3" t="s">
        <v>15</v>
      </c>
      <c r="C7" s="4"/>
      <c r="D7" s="4"/>
      <c r="E7" s="4"/>
      <c r="F7" s="5"/>
      <c r="G7" s="5"/>
      <c r="H7" s="6"/>
      <c r="I7" s="6" t="str">
        <f t="shared" si="0"/>
        <v>Pending</v>
      </c>
    </row>
    <row r="8" spans="1:9" ht="42" customHeight="1" x14ac:dyDescent="0.35">
      <c r="A8" s="7" t="s">
        <v>13</v>
      </c>
      <c r="B8" s="3" t="s">
        <v>16</v>
      </c>
      <c r="C8" s="4"/>
      <c r="D8" s="4"/>
      <c r="E8" s="4"/>
      <c r="F8" s="5"/>
      <c r="G8" s="5"/>
      <c r="H8" s="6"/>
      <c r="I8" s="6" t="str">
        <f t="shared" si="0"/>
        <v>Pending</v>
      </c>
    </row>
    <row r="9" spans="1:9" ht="42" customHeight="1" x14ac:dyDescent="0.35">
      <c r="A9" s="8" t="s">
        <v>17</v>
      </c>
      <c r="B9" s="3" t="s">
        <v>18</v>
      </c>
      <c r="C9" s="4"/>
      <c r="D9" s="4"/>
      <c r="E9" s="4"/>
      <c r="F9" s="5"/>
      <c r="G9" s="5"/>
      <c r="H9" s="6"/>
      <c r="I9" s="6" t="str">
        <f t="shared" si="0"/>
        <v>Pending</v>
      </c>
    </row>
    <row r="10" spans="1:9" ht="42" customHeight="1" x14ac:dyDescent="0.35">
      <c r="A10" s="8" t="s">
        <v>17</v>
      </c>
      <c r="B10" s="3" t="s">
        <v>19</v>
      </c>
      <c r="C10" s="4"/>
      <c r="D10" s="4"/>
      <c r="E10" s="4"/>
      <c r="F10" s="5"/>
      <c r="G10" s="5"/>
      <c r="H10" s="6"/>
      <c r="I10" s="6" t="str">
        <f t="shared" si="0"/>
        <v>Pending</v>
      </c>
    </row>
    <row r="11" spans="1:9" ht="42" customHeight="1" x14ac:dyDescent="0.35">
      <c r="A11" s="9" t="s">
        <v>20</v>
      </c>
      <c r="B11" s="3" t="s">
        <v>21</v>
      </c>
      <c r="C11" s="4"/>
      <c r="D11" s="4"/>
      <c r="E11" s="4"/>
      <c r="F11" s="5"/>
      <c r="G11" s="5"/>
      <c r="H11" s="6"/>
      <c r="I11" s="6" t="str">
        <f t="shared" si="0"/>
        <v>Pending</v>
      </c>
    </row>
    <row r="12" spans="1:9" ht="42" customHeight="1" x14ac:dyDescent="0.35">
      <c r="A12" s="10" t="s">
        <v>22</v>
      </c>
      <c r="B12" s="3" t="s">
        <v>23</v>
      </c>
      <c r="C12" s="4"/>
      <c r="D12" s="4"/>
      <c r="E12" s="4"/>
      <c r="F12" s="5"/>
      <c r="G12" s="5"/>
      <c r="H12" s="6"/>
      <c r="I12" s="6" t="str">
        <f t="shared" si="0"/>
        <v>Pending</v>
      </c>
    </row>
    <row r="13" spans="1:9" ht="42" customHeight="1" x14ac:dyDescent="0.35">
      <c r="A13" s="10" t="s">
        <v>24</v>
      </c>
      <c r="B13" s="3" t="s">
        <v>25</v>
      </c>
      <c r="C13" s="4"/>
      <c r="D13" s="4"/>
      <c r="E13" s="4"/>
      <c r="F13" s="5"/>
      <c r="G13" s="5"/>
      <c r="H13" s="6"/>
      <c r="I13" s="6" t="str">
        <f t="shared" si="0"/>
        <v>Pending</v>
      </c>
    </row>
    <row r="14" spans="1:9" ht="42" customHeight="1" x14ac:dyDescent="0.35">
      <c r="A14" s="9" t="s">
        <v>26</v>
      </c>
      <c r="B14" s="3" t="s">
        <v>27</v>
      </c>
      <c r="C14" s="4"/>
      <c r="D14" s="4"/>
      <c r="E14" s="4"/>
      <c r="F14" s="5"/>
      <c r="G14" s="5"/>
      <c r="H14" s="6"/>
      <c r="I14" s="6" t="str">
        <f t="shared" si="0"/>
        <v>Pending</v>
      </c>
    </row>
    <row r="15" spans="1:9" ht="42" customHeight="1" x14ac:dyDescent="0.35">
      <c r="A15" s="8" t="s">
        <v>28</v>
      </c>
      <c r="B15" s="3" t="s">
        <v>29</v>
      </c>
      <c r="C15" s="4"/>
      <c r="D15" s="4"/>
      <c r="E15" s="4"/>
      <c r="F15" s="5"/>
      <c r="G15" s="5"/>
      <c r="H15" s="6"/>
      <c r="I15" s="6" t="str">
        <f t="shared" si="0"/>
        <v>Pending</v>
      </c>
    </row>
    <row r="16" spans="1:9" ht="42" customHeight="1" x14ac:dyDescent="0.35">
      <c r="A16" s="8" t="s">
        <v>28</v>
      </c>
      <c r="B16" s="3" t="s">
        <v>30</v>
      </c>
      <c r="C16" s="4"/>
      <c r="D16" s="4"/>
      <c r="E16" s="4"/>
      <c r="F16" s="5"/>
      <c r="G16" s="5"/>
      <c r="H16" s="6"/>
      <c r="I16" s="6" t="str">
        <f t="shared" si="0"/>
        <v>Pending</v>
      </c>
    </row>
    <row r="17" spans="1:9" ht="42" customHeight="1" x14ac:dyDescent="0.35">
      <c r="A17" s="10" t="s">
        <v>31</v>
      </c>
      <c r="B17" s="3" t="s">
        <v>32</v>
      </c>
      <c r="C17" s="4"/>
      <c r="D17" s="4"/>
      <c r="E17" s="4"/>
      <c r="F17" s="5"/>
      <c r="G17" s="5"/>
      <c r="H17" s="6"/>
      <c r="I17" s="6" t="str">
        <f t="shared" si="0"/>
        <v>Pending</v>
      </c>
    </row>
    <row r="18" spans="1:9" ht="42" customHeight="1" x14ac:dyDescent="0.35">
      <c r="A18" s="10" t="s">
        <v>33</v>
      </c>
      <c r="B18" s="3" t="s">
        <v>34</v>
      </c>
      <c r="C18" s="4"/>
      <c r="D18" s="4"/>
      <c r="E18" s="4"/>
      <c r="F18" s="5"/>
      <c r="G18" s="5"/>
      <c r="H18" s="6"/>
      <c r="I18" s="6" t="str">
        <f t="shared" si="0"/>
        <v>Pending</v>
      </c>
    </row>
    <row r="19" spans="1:9" ht="42" customHeight="1" x14ac:dyDescent="0.35">
      <c r="A19" s="10" t="s">
        <v>35</v>
      </c>
      <c r="B19" s="3" t="s">
        <v>36</v>
      </c>
      <c r="C19" s="4"/>
      <c r="D19" s="4"/>
      <c r="E19" s="4"/>
      <c r="F19" s="5"/>
      <c r="G19" s="5"/>
      <c r="H19" s="6"/>
      <c r="I19" s="6" t="str">
        <f t="shared" si="0"/>
        <v>Pending</v>
      </c>
    </row>
    <row r="20" spans="1:9" ht="42" customHeight="1" x14ac:dyDescent="0.35">
      <c r="A20" s="8" t="s">
        <v>37</v>
      </c>
      <c r="B20" s="3" t="s">
        <v>38</v>
      </c>
      <c r="C20" s="4"/>
      <c r="D20" s="4"/>
      <c r="E20" s="4"/>
      <c r="F20" s="5"/>
      <c r="G20" s="5"/>
      <c r="H20" s="6"/>
      <c r="I20" s="6" t="str">
        <f t="shared" si="0"/>
        <v>Pending</v>
      </c>
    </row>
    <row r="21" spans="1:9" ht="42" customHeight="1" x14ac:dyDescent="0.35">
      <c r="A21" s="10" t="s">
        <v>39</v>
      </c>
      <c r="B21" s="3" t="s">
        <v>40</v>
      </c>
      <c r="C21" s="4"/>
      <c r="D21" s="4"/>
      <c r="E21" s="4"/>
      <c r="F21" s="5"/>
      <c r="G21" s="5"/>
      <c r="H21" s="6"/>
      <c r="I21" s="6" t="str">
        <f t="shared" si="0"/>
        <v>Pending</v>
      </c>
    </row>
    <row r="22" spans="1:9" ht="42" customHeight="1" x14ac:dyDescent="0.35">
      <c r="A22" s="9" t="s">
        <v>41</v>
      </c>
      <c r="B22" s="3" t="s">
        <v>42</v>
      </c>
      <c r="C22" s="4"/>
      <c r="D22" s="4"/>
      <c r="E22" s="4"/>
      <c r="F22" s="5"/>
      <c r="G22" s="5"/>
      <c r="H22" s="6"/>
      <c r="I22" s="6" t="str">
        <f t="shared" si="0"/>
        <v>Pending</v>
      </c>
    </row>
    <row r="25" spans="1:9" ht="24" customHeight="1" x14ac:dyDescent="0.35">
      <c r="A25" s="11" t="s">
        <v>43</v>
      </c>
      <c r="B25" s="4"/>
    </row>
    <row r="26" spans="1:9" ht="24" customHeight="1" x14ac:dyDescent="0.35">
      <c r="A26" s="10" t="s">
        <v>44</v>
      </c>
      <c r="B26" s="4">
        <v>20</v>
      </c>
    </row>
    <row r="27" spans="1:9" ht="24" customHeight="1" x14ac:dyDescent="0.35">
      <c r="A27" s="10" t="s">
        <v>45</v>
      </c>
      <c r="B27" s="4">
        <f>COUNTIF(C3:C22,"Yes")</f>
        <v>0</v>
      </c>
    </row>
    <row r="28" spans="1:9" ht="24" customHeight="1" x14ac:dyDescent="0.35">
      <c r="A28" s="10" t="s">
        <v>46</v>
      </c>
      <c r="B28" s="4">
        <f>COUNTIF(I3:I22,"Pending")</f>
        <v>20</v>
      </c>
    </row>
    <row r="29" spans="1:9" ht="24" customHeight="1" x14ac:dyDescent="0.35">
      <c r="A29" s="10" t="s">
        <v>47</v>
      </c>
      <c r="B29" s="4">
        <f>B27/B26</f>
        <v>0</v>
      </c>
    </row>
    <row r="30" spans="1:9" ht="24" customHeight="1" x14ac:dyDescent="0.35">
      <c r="A30" s="12" t="s">
        <v>48</v>
      </c>
      <c r="B30" s="13">
        <f>IF(B26=0,0,B27/B26)</f>
        <v>0</v>
      </c>
    </row>
    <row r="31" spans="1:9" ht="24" customHeight="1" x14ac:dyDescent="0.35">
      <c r="A31" s="12" t="s">
        <v>49</v>
      </c>
      <c r="B31" s="4">
        <f>COUNTIF(I3:I22,"Attention")</f>
        <v>0</v>
      </c>
    </row>
  </sheetData>
  <sheetProtection algorithmName="SHA-512" hashValue="ufXUpsZoc6oyFTnyRC1qhvlxx0MkjaEv5TnnhuvZeysoVAxQe5laFDONascNCY1lqaMErF/9X694MZZtFdEOaw==" saltValue="VIfPTjMOwh0j1STqNI2h3A==" spinCount="100000" sheet="1" objects="1" scenarios="1"/>
  <autoFilter ref="A2:I22" xr:uid="{00000000-0009-0000-0000-000000000000}"/>
  <mergeCells count="1">
    <mergeCell ref="A1:I1"/>
  </mergeCells>
  <dataValidations count="1">
    <dataValidation type="list" allowBlank="1" sqref="C3 C4 C5 C6 C7 C8 C9 C10 C11 C12 C13 C14 C15 C16 C17 C18 C19 C20 C21 C22 D3 D4 D5 D6 D7 D8 D9 D10 D11 D12 D13 D14 D15 D16 D17 D18 D19 D20 D21 D22 E3 E4 E5 E6 E7 E8 E9 E10 E11 E12 E13 E14 E15 E16 E17 E18 E19 E20 E21 E22" xr:uid="{00000000-0002-0000-0000-000000000000}">
      <formula1>"Yes,No,N.A."</formula1>
    </dataValidation>
  </dataValidations>
  <pageMargins left="0.3" right="0.3" top="0.4" bottom="0.4" header="0.5" footer="0.5"/>
  <pageSetup paperSize="9" scale="7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1"/>
  <sheetViews>
    <sheetView topLeftCell="A7" workbookViewId="0">
      <selection sqref="A1:F1"/>
    </sheetView>
  </sheetViews>
  <sheetFormatPr defaultRowHeight="14.5" x14ac:dyDescent="0.35"/>
  <cols>
    <col min="1" max="2" width="20" customWidth="1"/>
    <col min="3" max="3" width="42" customWidth="1"/>
    <col min="4" max="5" width="28" customWidth="1"/>
    <col min="6" max="6" width="30" customWidth="1"/>
  </cols>
  <sheetData>
    <row r="1" spans="1:6" x14ac:dyDescent="0.35">
      <c r="A1" s="18" t="s">
        <v>50</v>
      </c>
      <c r="B1" s="19"/>
      <c r="C1" s="19"/>
      <c r="D1" s="19"/>
      <c r="E1" s="19"/>
      <c r="F1" s="19"/>
    </row>
    <row r="2" spans="1:6" x14ac:dyDescent="0.35">
      <c r="A2" s="14" t="s">
        <v>51</v>
      </c>
      <c r="B2" s="14" t="s">
        <v>52</v>
      </c>
      <c r="C2" s="14" t="s">
        <v>53</v>
      </c>
      <c r="D2" s="14" t="s">
        <v>54</v>
      </c>
      <c r="E2" s="14" t="s">
        <v>55</v>
      </c>
      <c r="F2" s="14" t="s">
        <v>56</v>
      </c>
    </row>
    <row r="3" spans="1:6" ht="48" customHeight="1" x14ac:dyDescent="0.35">
      <c r="A3" s="7" t="s">
        <v>57</v>
      </c>
      <c r="B3" s="2" t="s">
        <v>58</v>
      </c>
      <c r="C3" s="12" t="s">
        <v>59</v>
      </c>
      <c r="D3" s="12" t="s">
        <v>60</v>
      </c>
      <c r="E3" s="12" t="s">
        <v>61</v>
      </c>
      <c r="F3" s="8" t="s">
        <v>62</v>
      </c>
    </row>
    <row r="4" spans="1:6" ht="48" customHeight="1" x14ac:dyDescent="0.35">
      <c r="A4" s="7" t="s">
        <v>63</v>
      </c>
      <c r="B4" s="2" t="s">
        <v>64</v>
      </c>
      <c r="C4" s="12" t="s">
        <v>65</v>
      </c>
      <c r="D4" s="12" t="s">
        <v>66</v>
      </c>
      <c r="E4" s="12" t="s">
        <v>67</v>
      </c>
      <c r="F4" s="8" t="s">
        <v>68</v>
      </c>
    </row>
    <row r="5" spans="1:6" ht="48" customHeight="1" x14ac:dyDescent="0.35">
      <c r="A5" s="7" t="s">
        <v>69</v>
      </c>
      <c r="B5" s="2" t="s">
        <v>70</v>
      </c>
      <c r="C5" s="12" t="s">
        <v>71</v>
      </c>
      <c r="D5" s="12" t="s">
        <v>72</v>
      </c>
      <c r="E5" s="12" t="s">
        <v>73</v>
      </c>
      <c r="F5" s="8" t="s">
        <v>74</v>
      </c>
    </row>
    <row r="6" spans="1:6" ht="48" customHeight="1" x14ac:dyDescent="0.35">
      <c r="A6" s="7" t="s">
        <v>75</v>
      </c>
      <c r="B6" s="2" t="s">
        <v>76</v>
      </c>
      <c r="C6" s="12" t="s">
        <v>77</v>
      </c>
      <c r="D6" s="12" t="s">
        <v>78</v>
      </c>
      <c r="E6" s="12" t="s">
        <v>79</v>
      </c>
      <c r="F6" s="8" t="s">
        <v>80</v>
      </c>
    </row>
    <row r="7" spans="1:6" ht="48" customHeight="1" x14ac:dyDescent="0.35">
      <c r="A7" s="7" t="s">
        <v>81</v>
      </c>
      <c r="B7" s="2" t="s">
        <v>58</v>
      </c>
      <c r="C7" s="12" t="s">
        <v>82</v>
      </c>
      <c r="D7" s="12" t="s">
        <v>83</v>
      </c>
      <c r="E7" s="12" t="s">
        <v>84</v>
      </c>
      <c r="F7" s="8" t="s">
        <v>85</v>
      </c>
    </row>
    <row r="8" spans="1:6" ht="48" customHeight="1" x14ac:dyDescent="0.35">
      <c r="A8" s="7" t="s">
        <v>86</v>
      </c>
      <c r="B8" s="2" t="s">
        <v>87</v>
      </c>
      <c r="C8" s="12" t="s">
        <v>88</v>
      </c>
      <c r="D8" s="12" t="s">
        <v>89</v>
      </c>
      <c r="E8" s="12" t="s">
        <v>90</v>
      </c>
      <c r="F8" s="8" t="s">
        <v>91</v>
      </c>
    </row>
    <row r="9" spans="1:6" ht="48" customHeight="1" x14ac:dyDescent="0.35">
      <c r="A9" s="7" t="s">
        <v>92</v>
      </c>
      <c r="B9" s="2" t="s">
        <v>93</v>
      </c>
      <c r="C9" s="12" t="s">
        <v>94</v>
      </c>
      <c r="D9" s="12" t="s">
        <v>95</v>
      </c>
      <c r="E9" s="12" t="s">
        <v>96</v>
      </c>
      <c r="F9" s="8" t="s">
        <v>97</v>
      </c>
    </row>
    <row r="11" spans="1:6" ht="42" customHeight="1" x14ac:dyDescent="0.35">
      <c r="A11" s="20" t="s">
        <v>98</v>
      </c>
      <c r="B11" s="19"/>
      <c r="C11" s="19"/>
      <c r="D11" s="19"/>
      <c r="E11" s="19"/>
      <c r="F11" s="19"/>
    </row>
  </sheetData>
  <autoFilter ref="A2:F9" xr:uid="{00000000-0009-0000-0000-000001000000}"/>
  <mergeCells count="2">
    <mergeCell ref="A11:F11"/>
    <mergeCell ref="A1:F1"/>
  </mergeCells>
  <pageMargins left="0.75" right="0.75" top="1" bottom="1" header="0.5" footer="0.5"/>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1"/>
  <sheetViews>
    <sheetView workbookViewId="0"/>
  </sheetViews>
  <sheetFormatPr defaultRowHeight="14.5" x14ac:dyDescent="0.35"/>
  <cols>
    <col min="1" max="1" width="75" customWidth="1"/>
    <col min="2" max="2" width="4" customWidth="1"/>
    <col min="3" max="3" width="75" customWidth="1"/>
  </cols>
  <sheetData>
    <row r="1" spans="1:3" ht="17" x14ac:dyDescent="0.35">
      <c r="A1" s="21" t="s">
        <v>99</v>
      </c>
      <c r="C1" s="15" t="s">
        <v>100</v>
      </c>
    </row>
    <row r="2" spans="1:3" ht="44" customHeight="1" x14ac:dyDescent="0.35">
      <c r="A2" s="16" t="s">
        <v>101</v>
      </c>
      <c r="C2" s="2" t="s">
        <v>102</v>
      </c>
    </row>
    <row r="3" spans="1:3" ht="44" customHeight="1" x14ac:dyDescent="0.35">
      <c r="A3" s="9" t="s">
        <v>103</v>
      </c>
      <c r="C3" s="7" t="s">
        <v>104</v>
      </c>
    </row>
    <row r="4" spans="1:3" ht="44" customHeight="1" x14ac:dyDescent="0.35">
      <c r="A4" s="16" t="s">
        <v>105</v>
      </c>
      <c r="C4" s="2" t="s">
        <v>106</v>
      </c>
    </row>
    <row r="5" spans="1:3" ht="44" customHeight="1" x14ac:dyDescent="0.35">
      <c r="A5" s="9" t="s">
        <v>107</v>
      </c>
      <c r="C5" s="7" t="s">
        <v>108</v>
      </c>
    </row>
    <row r="6" spans="1:3" ht="44" customHeight="1" x14ac:dyDescent="0.35">
      <c r="A6" s="16" t="s">
        <v>109</v>
      </c>
      <c r="C6" s="2" t="s">
        <v>110</v>
      </c>
    </row>
    <row r="7" spans="1:3" ht="44" customHeight="1" x14ac:dyDescent="0.35">
      <c r="A7" s="9" t="s">
        <v>111</v>
      </c>
      <c r="C7" s="7" t="s">
        <v>112</v>
      </c>
    </row>
    <row r="8" spans="1:3" ht="44" customHeight="1" x14ac:dyDescent="0.35">
      <c r="A8" s="16" t="s">
        <v>113</v>
      </c>
    </row>
    <row r="9" spans="1:3" ht="44" customHeight="1" x14ac:dyDescent="0.35">
      <c r="A9" s="9" t="s">
        <v>114</v>
      </c>
    </row>
    <row r="10" spans="1:3" ht="44" customHeight="1" x14ac:dyDescent="0.35">
      <c r="A10" s="17" t="s">
        <v>115</v>
      </c>
      <c r="C10" s="17" t="s">
        <v>116</v>
      </c>
    </row>
    <row r="11" spans="1:3" ht="44" customHeight="1" x14ac:dyDescent="0.35">
      <c r="A11" s="10" t="s">
        <v>117</v>
      </c>
      <c r="C11" s="10" t="s">
        <v>118</v>
      </c>
    </row>
  </sheetData>
  <mergeCells count="1">
    <mergeCell ref="A1"/>
  </mergeCells>
  <pageMargins left="0.75" right="0.75" top="1" bottom="1" header="0.5" footer="0.5"/>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Checklist</vt:lpstr>
      <vt:lpstr>Decision Matrix</vt:lpstr>
      <vt:lpstr>Mistakes &amp; Case Study</vt:lpstr>
      <vt:lpstr>Checklist!Print_Titles</vt:lpstr>
      <vt:lpstr>'Decision Matrix'!Print_Titles</vt:lpstr>
      <vt:lpstr>'Mistakes &amp; Case Study'!Print_Titles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Sundareswaran Iyalunaidu</cp:lastModifiedBy>
  <cp:lastPrinted>2026-04-21T10:53:58Z</cp:lastPrinted>
  <dcterms:created xsi:type="dcterms:W3CDTF">2026-04-21T08:13:57Z</dcterms:created>
  <dcterms:modified xsi:type="dcterms:W3CDTF">2026-04-21T10:57:34Z</dcterms:modified>
</cp:coreProperties>
</file>