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8" documentId="8_{55E993DB-573F-4517-921D-1C8248474C4F}" xr6:coauthVersionLast="47" xr6:coauthVersionMax="47" xr10:uidLastSave="{EFCF3B50-FA7E-4490-87F0-EFB3CA7166ED}"/>
  <bookViews>
    <workbookView xWindow="-110" yWindow="-110" windowWidth="19420" windowHeight="10300" xr2:uid="{00000000-000D-0000-FFFF-FFFF00000000}"/>
  </bookViews>
  <sheets>
    <sheet name="Fire Alarm Calculator" sheetId="1" r:id="rId1"/>
  </sheets>
  <definedNames>
    <definedName name="_xlnm.Print_Area" localSheetId="0">'Fire Alarm Calculator'!$C$1:$I$18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 s="1"/>
  <c r="F13" i="1"/>
  <c r="G13" i="1" s="1"/>
  <c r="H13" i="1" s="1"/>
  <c r="F12" i="1"/>
  <c r="G12" i="1" s="1"/>
  <c r="H12" i="1" s="1"/>
  <c r="F11" i="1"/>
  <c r="G11" i="1" s="1"/>
  <c r="H11" i="1" s="1"/>
  <c r="F10" i="1"/>
  <c r="G10" i="1" s="1"/>
  <c r="H10" i="1" s="1"/>
  <c r="F9" i="1"/>
  <c r="G9" i="1" s="1"/>
  <c r="H9" i="1" s="1"/>
  <c r="F8" i="1"/>
  <c r="G8" i="1" s="1"/>
  <c r="H8" i="1" s="1"/>
  <c r="F7" i="1"/>
  <c r="G7" i="1" s="1"/>
  <c r="H7" i="1" s="1"/>
  <c r="F6" i="1"/>
  <c r="G6" i="1" s="1"/>
  <c r="H6" i="1" s="1"/>
  <c r="D16" i="1" l="1"/>
  <c r="D18" i="1"/>
  <c r="D1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<sst xmlns="http://schemas.openxmlformats.org/spreadsheetml/2006/main" count="32" uniqueCount="23">
  <si>
    <t>Global Parameters</t>
  </si>
  <si>
    <t>Detector Coverage Area (m²)</t>
  </si>
  <si>
    <t>Room/Area</t>
  </si>
  <si>
    <t>Length (m)</t>
  </si>
  <si>
    <t>Width (m)</t>
  </si>
  <si>
    <t>Area (m²)</t>
  </si>
  <si>
    <t>Detectors Required (calculated)</t>
  </si>
  <si>
    <t>Detectors (final)</t>
  </si>
  <si>
    <t>Zone</t>
  </si>
  <si>
    <t>M.V. Switch Gear Room</t>
  </si>
  <si>
    <t>Zone 2</t>
  </si>
  <si>
    <t>Generator Shed Room</t>
  </si>
  <si>
    <t>Transformer Shed Room</t>
  </si>
  <si>
    <t>Zone 1</t>
  </si>
  <si>
    <t>Guard House</t>
  </si>
  <si>
    <t>Control Room</t>
  </si>
  <si>
    <t>Store (2)</t>
  </si>
  <si>
    <t>Store (1)</t>
  </si>
  <si>
    <t>Toilet</t>
  </si>
  <si>
    <t>Pump House</t>
  </si>
  <si>
    <t>Zone Summary</t>
  </si>
  <si>
    <t>Total Detectors</t>
  </si>
  <si>
    <t>Fire Alarm Detector Coverage Excel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</si>
</sst>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FFFFFF"/>
      <name val="Bookman Old Style"/>
      <family val="1"/>
    </font>
    <font>
      <sz val="12"/>
      <color theme="1"/>
      <name val="Bookman Old Style"/>
      <family val="1"/>
    </font>
    <font>
      <b/>
      <sz val="12"/>
      <color rgb="FFFF0000"/>
      <name val="Bookman Old Style"/>
      <family val="1"/>
    </font>
    <font>
      <b/>
      <sz val="12"/>
      <color rgb="FF002060"/>
      <name val="Bookman Old Style"/>
      <family val="1"/>
    </font>
    <font>
      <b/>
      <sz val="12"/>
      <color theme="1"/>
      <name val="Bookman Old Style"/>
      <family val="1"/>
    </font>
    <font>
      <b/>
      <sz val="22"/>
      <color rgb="FFFF0000"/>
      <name val="Bookman Old Style"/>
      <family val="1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4BACC6"/>
        <bgColor rgb="FF4BACC6"/>
      </patternFill>
    </fill>
    <fill>
      <patternFill patternType="solid">
        <fgColor rgb="FFFFC000"/>
        <bgColor rgb="FF24406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13" xfId="0" applyFont="1" applyBorder="1"/>
    <xf numFmtId="0" fontId="2" fillId="0" borderId="15" xfId="0" applyFont="1" applyBorder="1"/>
    <xf numFmtId="0" fontId="2" fillId="0" borderId="7" xfId="0" applyFont="1" applyBorder="1"/>
    <xf numFmtId="0" fontId="2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1" xfId="0" applyFont="1" applyFill="1" applyBorder="1"/>
    <xf numFmtId="0" fontId="2" fillId="5" borderId="7" xfId="0" applyFont="1" applyFill="1" applyBorder="1"/>
    <xf numFmtId="0" fontId="2" fillId="6" borderId="3" xfId="0" applyFont="1" applyFill="1" applyBorder="1"/>
    <xf numFmtId="0" fontId="2" fillId="6" borderId="1" xfId="0" applyFont="1" applyFill="1" applyBorder="1"/>
    <xf numFmtId="0" fontId="2" fillId="6" borderId="7" xfId="0" applyFont="1" applyFill="1" applyBorder="1"/>
    <xf numFmtId="0" fontId="2" fillId="7" borderId="3" xfId="0" applyFont="1" applyFill="1" applyBorder="1"/>
    <xf numFmtId="0" fontId="2" fillId="7" borderId="1" xfId="0" applyFont="1" applyFill="1" applyBorder="1"/>
    <xf numFmtId="0" fontId="2" fillId="7" borderId="7" xfId="0" applyFont="1" applyFill="1" applyBorder="1"/>
    <xf numFmtId="0" fontId="3" fillId="8" borderId="16" xfId="0" applyFont="1" applyFill="1" applyBorder="1"/>
    <xf numFmtId="0" fontId="2" fillId="9" borderId="15" xfId="0" applyFont="1" applyFill="1" applyBorder="1"/>
    <xf numFmtId="0" fontId="5" fillId="0" borderId="2" xfId="0" applyFont="1" applyBorder="1"/>
    <xf numFmtId="0" fontId="5" fillId="0" borderId="14" xfId="0" applyFont="1" applyBorder="1"/>
    <xf numFmtId="0" fontId="5" fillId="0" borderId="6" xfId="0" applyFont="1" applyBorder="1"/>
    <xf numFmtId="0" fontId="6" fillId="0" borderId="19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7" fillId="0" borderId="4" xfId="1" applyBorder="1" applyAlignment="1">
      <alignment horizontal="center"/>
    </xf>
    <xf numFmtId="0" fontId="7" fillId="0" borderId="5" xfId="1" applyBorder="1" applyAlignment="1">
      <alignment horizontal="center"/>
    </xf>
    <xf numFmtId="0" fontId="7" fillId="0" borderId="8" xfId="1" applyBorder="1" applyAlignment="1">
      <alignment horizontal="center"/>
    </xf>
    <xf numFmtId="0" fontId="7" fillId="0" borderId="9" xfId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utomationforum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I18"/>
  <sheetViews>
    <sheetView tabSelected="1" zoomScale="70" zoomScaleNormal="70" workbookViewId="0">
      <selection activeCell="M5" sqref="M5"/>
    </sheetView>
  </sheetViews>
  <sheetFormatPr defaultRowHeight="15.5" x14ac:dyDescent="0.35"/>
  <cols>
    <col min="3" max="3" width="36.08984375" style="1" customWidth="1"/>
    <col min="4" max="4" width="16.6328125" style="1" customWidth="1"/>
    <col min="5" max="5" width="15.7265625" style="1" customWidth="1"/>
    <col min="6" max="6" width="12" style="1" customWidth="1"/>
    <col min="7" max="7" width="19.08984375" style="1" customWidth="1"/>
    <col min="8" max="8" width="17.453125" style="1" customWidth="1"/>
    <col min="9" max="9" width="10.1796875" style="1" customWidth="1"/>
  </cols>
  <sheetData>
    <row r="2" spans="3:9" ht="16" thickBot="1" x14ac:dyDescent="0.4"/>
    <row r="3" spans="3:9" ht="27" customHeight="1" thickBot="1" x14ac:dyDescent="0.4">
      <c r="C3" s="40" t="s">
        <v>0</v>
      </c>
      <c r="D3" s="41"/>
      <c r="E3" s="42"/>
      <c r="F3" s="36" t="e" vm="1">
        <v>#VALUE!</v>
      </c>
      <c r="G3" s="36"/>
      <c r="H3" s="36"/>
      <c r="I3" s="37"/>
    </row>
    <row r="4" spans="3:9" ht="23" customHeight="1" thickBot="1" x14ac:dyDescent="0.4">
      <c r="C4" s="43" t="s">
        <v>1</v>
      </c>
      <c r="D4" s="44">
        <v>15</v>
      </c>
      <c r="E4" s="45"/>
      <c r="F4" s="38"/>
      <c r="G4" s="38"/>
      <c r="H4" s="38"/>
      <c r="I4" s="39"/>
    </row>
    <row r="5" spans="3:9" ht="61" customHeight="1" thickBot="1" x14ac:dyDescent="0.4">
      <c r="C5" s="3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5" t="s">
        <v>8</v>
      </c>
    </row>
    <row r="6" spans="3:9" x14ac:dyDescent="0.35">
      <c r="C6" s="24" t="s">
        <v>9</v>
      </c>
      <c r="D6" s="13">
        <v>15</v>
      </c>
      <c r="E6" s="13">
        <v>4.5999999999999996</v>
      </c>
      <c r="F6" s="6">
        <f t="shared" ref="F6:F14" si="0">D6*E6</f>
        <v>69</v>
      </c>
      <c r="G6" s="16">
        <f t="shared" ref="G6:G14" si="1">F6/$D$4</f>
        <v>4.5999999999999996</v>
      </c>
      <c r="H6" s="19">
        <f t="shared" ref="H6:H13" si="2">IF(ROUNDUP(G6,0)&lt;1,1,ROUNDUP(G6,0))</f>
        <v>5</v>
      </c>
      <c r="I6" s="7" t="s">
        <v>10</v>
      </c>
    </row>
    <row r="7" spans="3:9" x14ac:dyDescent="0.35">
      <c r="C7" s="25" t="s">
        <v>11</v>
      </c>
      <c r="D7" s="14">
        <v>6.3</v>
      </c>
      <c r="E7" s="14">
        <v>4.8</v>
      </c>
      <c r="F7" s="2">
        <f t="shared" si="0"/>
        <v>30.24</v>
      </c>
      <c r="G7" s="17">
        <f t="shared" si="1"/>
        <v>2.016</v>
      </c>
      <c r="H7" s="20">
        <f t="shared" si="2"/>
        <v>3</v>
      </c>
      <c r="I7" s="8" t="s">
        <v>10</v>
      </c>
    </row>
    <row r="8" spans="3:9" x14ac:dyDescent="0.35">
      <c r="C8" s="25" t="s">
        <v>12</v>
      </c>
      <c r="D8" s="14">
        <v>6.9</v>
      </c>
      <c r="E8" s="14">
        <v>4.8</v>
      </c>
      <c r="F8" s="2">
        <f t="shared" si="0"/>
        <v>33.119999999999997</v>
      </c>
      <c r="G8" s="17">
        <f t="shared" si="1"/>
        <v>2.2079999999999997</v>
      </c>
      <c r="H8" s="20">
        <f t="shared" si="2"/>
        <v>3</v>
      </c>
      <c r="I8" s="8" t="s">
        <v>13</v>
      </c>
    </row>
    <row r="9" spans="3:9" x14ac:dyDescent="0.35">
      <c r="C9" s="25" t="s">
        <v>14</v>
      </c>
      <c r="D9" s="14">
        <v>2.5</v>
      </c>
      <c r="E9" s="14">
        <v>2.5</v>
      </c>
      <c r="F9" s="2">
        <f t="shared" si="0"/>
        <v>6.25</v>
      </c>
      <c r="G9" s="17">
        <f t="shared" si="1"/>
        <v>0.41666666666666669</v>
      </c>
      <c r="H9" s="20">
        <f t="shared" si="2"/>
        <v>1</v>
      </c>
      <c r="I9" s="8" t="s">
        <v>13</v>
      </c>
    </row>
    <row r="10" spans="3:9" x14ac:dyDescent="0.35">
      <c r="C10" s="25" t="s">
        <v>15</v>
      </c>
      <c r="D10" s="14">
        <v>8.77</v>
      </c>
      <c r="E10" s="14">
        <v>4.5999999999999996</v>
      </c>
      <c r="F10" s="2">
        <f t="shared" si="0"/>
        <v>40.341999999999992</v>
      </c>
      <c r="G10" s="17">
        <f t="shared" si="1"/>
        <v>2.6894666666666662</v>
      </c>
      <c r="H10" s="20">
        <f t="shared" si="2"/>
        <v>3</v>
      </c>
      <c r="I10" s="8" t="s">
        <v>10</v>
      </c>
    </row>
    <row r="11" spans="3:9" x14ac:dyDescent="0.35">
      <c r="C11" s="25" t="s">
        <v>16</v>
      </c>
      <c r="D11" s="14">
        <v>3.1</v>
      </c>
      <c r="E11" s="14">
        <v>4.5999999999999996</v>
      </c>
      <c r="F11" s="2">
        <f t="shared" si="0"/>
        <v>14.26</v>
      </c>
      <c r="G11" s="17">
        <f t="shared" si="1"/>
        <v>0.95066666666666666</v>
      </c>
      <c r="H11" s="20">
        <f t="shared" si="2"/>
        <v>1</v>
      </c>
      <c r="I11" s="8" t="s">
        <v>10</v>
      </c>
    </row>
    <row r="12" spans="3:9" x14ac:dyDescent="0.35">
      <c r="C12" s="25" t="s">
        <v>17</v>
      </c>
      <c r="D12" s="14">
        <v>6.25</v>
      </c>
      <c r="E12" s="14">
        <v>5.75</v>
      </c>
      <c r="F12" s="2">
        <f t="shared" si="0"/>
        <v>35.9375</v>
      </c>
      <c r="G12" s="17">
        <f t="shared" si="1"/>
        <v>2.3958333333333335</v>
      </c>
      <c r="H12" s="20">
        <f t="shared" si="2"/>
        <v>3</v>
      </c>
      <c r="I12" s="8" t="s">
        <v>13</v>
      </c>
    </row>
    <row r="13" spans="3:9" x14ac:dyDescent="0.35">
      <c r="C13" s="25" t="s">
        <v>18</v>
      </c>
      <c r="D13" s="14">
        <v>2.5</v>
      </c>
      <c r="E13" s="14">
        <v>4.125</v>
      </c>
      <c r="F13" s="2">
        <f t="shared" si="0"/>
        <v>10.3125</v>
      </c>
      <c r="G13" s="17">
        <f t="shared" si="1"/>
        <v>0.6875</v>
      </c>
      <c r="H13" s="20">
        <f t="shared" si="2"/>
        <v>1</v>
      </c>
      <c r="I13" s="8" t="s">
        <v>13</v>
      </c>
    </row>
    <row r="14" spans="3:9" ht="16" thickBot="1" x14ac:dyDescent="0.4">
      <c r="C14" s="26" t="s">
        <v>19</v>
      </c>
      <c r="D14" s="15">
        <v>30</v>
      </c>
      <c r="E14" s="15">
        <v>14</v>
      </c>
      <c r="F14" s="9">
        <f t="shared" si="0"/>
        <v>420</v>
      </c>
      <c r="G14" s="18">
        <f t="shared" si="1"/>
        <v>28</v>
      </c>
      <c r="H14" s="21">
        <v>4</v>
      </c>
      <c r="I14" s="10" t="s">
        <v>13</v>
      </c>
    </row>
    <row r="15" spans="3:9" x14ac:dyDescent="0.35">
      <c r="C15" s="11" t="s">
        <v>20</v>
      </c>
      <c r="D15" s="12"/>
      <c r="E15" s="27" t="s">
        <v>22</v>
      </c>
      <c r="F15" s="28"/>
      <c r="G15" s="28"/>
      <c r="H15" s="28"/>
      <c r="I15" s="29"/>
    </row>
    <row r="16" spans="3:9" x14ac:dyDescent="0.35">
      <c r="C16" s="25" t="s">
        <v>13</v>
      </c>
      <c r="D16" s="23">
        <f>SUMIF(I6:I14,"Zone 1",H6:H14)</f>
        <v>12</v>
      </c>
      <c r="E16" s="30"/>
      <c r="F16" s="31"/>
      <c r="G16" s="31"/>
      <c r="H16" s="31"/>
      <c r="I16" s="32"/>
    </row>
    <row r="17" spans="3:9" x14ac:dyDescent="0.35">
      <c r="C17" s="25" t="s">
        <v>10</v>
      </c>
      <c r="D17" s="23">
        <f>SUMIF(I6:I14,"Zone 2",H6:H14)</f>
        <v>12</v>
      </c>
      <c r="E17" s="30"/>
      <c r="F17" s="31"/>
      <c r="G17" s="31"/>
      <c r="H17" s="31"/>
      <c r="I17" s="32"/>
    </row>
    <row r="18" spans="3:9" ht="16" thickBot="1" x14ac:dyDescent="0.4">
      <c r="C18" s="26" t="s">
        <v>21</v>
      </c>
      <c r="D18" s="22">
        <f>SUM(H6:H14)</f>
        <v>24</v>
      </c>
      <c r="E18" s="33"/>
      <c r="F18" s="34"/>
      <c r="G18" s="34"/>
      <c r="H18" s="34"/>
      <c r="I18" s="35"/>
    </row>
  </sheetData>
  <sheetProtection algorithmName="SHA-512" hashValue="laCx02+3wEXjUPJ7Jllc2B9o0cuQWb7e9K6hbF+EwoKTu1ORxwVtL+oetYLChpQfMuz/Clsct426GaJ5Z0+IpQ==" saltValue="0gAz4H/jUG7pYFt0OoQUNw==" spinCount="100000" sheet="1" objects="1" scenarios="1"/>
  <mergeCells count="5">
    <mergeCell ref="C15:D15"/>
    <mergeCell ref="C3:E3"/>
    <mergeCell ref="D4:E4"/>
    <mergeCell ref="F3:I4"/>
    <mergeCell ref="E15:I18"/>
  </mergeCells>
  <hyperlinks>
    <hyperlink ref="F3:I4" r:id="rId1" display="https://automationforum.co/" xr:uid="{7A1513F2-E4C3-4756-8344-E45721A39C8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Fire Alarm Calculator</vt:lpstr>
      <vt:lpstr>'Fire Alarm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Sundareswaran Iyalunaidu</cp:lastModifiedBy>
  <cp:lastPrinted>2025-08-25T03:35:56Z</cp:lastPrinted>
  <dcterms:created xsi:type="dcterms:W3CDTF">2025-08-22T01:26:48Z</dcterms:created>
  <dcterms:modified xsi:type="dcterms:W3CDTF">2025-08-25T03:53:26Z</dcterms:modified>
</cp:coreProperties>
</file>