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d96358b4dd4228ae/Desktop/DESTOP FILES/Excel/"/>
    </mc:Choice>
  </mc:AlternateContent>
  <xr:revisionPtr revIDLastSave="18" documentId="8_{249DA27B-1A56-4B0F-853D-D9C6637EFCC9}" xr6:coauthVersionLast="47" xr6:coauthVersionMax="47" xr10:uidLastSave="{38CE1D9D-5DB2-4009-B122-0B25CBE6477E}"/>
  <bookViews>
    <workbookView xWindow="-110" yWindow="-110" windowWidth="19420" windowHeight="10300" xr2:uid="{00000000-000D-0000-FFFF-FFFF00000000}"/>
  </bookViews>
  <sheets>
    <sheet name="Excel Tool for Instrument Power" sheetId="1" r:id="rId1"/>
  </sheets>
  <definedNames>
    <definedName name="ONPLOT_REV1">#REF!</definedName>
    <definedName name="_xlnm.Print_Area" localSheetId="0">'Excel Tool for Instrument Power'!$D$4:$AI$73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1" l="1"/>
  <c r="X60" i="1" s="1"/>
  <c r="Z66" i="1" s="1"/>
  <c r="L56" i="1"/>
  <c r="X59" i="1" s="1"/>
  <c r="Z65" i="1" s="1"/>
  <c r="Z49" i="1"/>
  <c r="AC49" i="1" s="1"/>
  <c r="Z48" i="1"/>
  <c r="AC48" i="1" s="1"/>
  <c r="AA47" i="1"/>
  <c r="Z47" i="1"/>
  <c r="L47" i="1"/>
  <c r="X58" i="1" s="1"/>
  <c r="Z64" i="1" s="1"/>
  <c r="AA46" i="1"/>
  <c r="Z46" i="1"/>
  <c r="AA45" i="1"/>
  <c r="Z45" i="1"/>
  <c r="AA44" i="1"/>
  <c r="Z44" i="1"/>
  <c r="E44" i="1"/>
  <c r="E45" i="1" s="1"/>
  <c r="E46" i="1" s="1"/>
  <c r="AA43" i="1"/>
  <c r="Z43" i="1"/>
  <c r="AA42" i="1"/>
  <c r="Z42" i="1"/>
  <c r="AA41" i="1"/>
  <c r="Z41" i="1"/>
  <c r="AA40" i="1"/>
  <c r="Z40" i="1"/>
  <c r="AA39" i="1"/>
  <c r="Z39" i="1"/>
  <c r="T39" i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AA38" i="1"/>
  <c r="Z38" i="1"/>
  <c r="E34" i="1"/>
  <c r="E35" i="1" s="1"/>
  <c r="E36" i="1" s="1"/>
  <c r="E37" i="1" s="1"/>
  <c r="E38" i="1" s="1"/>
  <c r="E39" i="1" s="1"/>
  <c r="L29" i="1"/>
  <c r="L28" i="1"/>
  <c r="E24" i="1"/>
  <c r="T21" i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Z67" i="1" l="1"/>
  <c r="AC68" i="1" s="1"/>
  <c r="L30" i="1"/>
  <c r="X57" i="1" s="1"/>
  <c r="Z63" i="1" s="1"/>
  <c r="AC40" i="1"/>
  <c r="AC47" i="1"/>
  <c r="AC38" i="1"/>
  <c r="AC45" i="1"/>
  <c r="AC41" i="1"/>
  <c r="AC44" i="1"/>
  <c r="AC43" i="1"/>
  <c r="AC39" i="1"/>
  <c r="AC42" i="1"/>
  <c r="AC46" i="1"/>
  <c r="AC52" i="1" l="1"/>
  <c r="AC53" i="1" s="1"/>
</calcChain>
</file>

<file path=xl/sharedStrings.xml><?xml version="1.0" encoding="utf-8"?>
<sst xmlns="http://schemas.openxmlformats.org/spreadsheetml/2006/main" count="304" uniqueCount="67">
  <si>
    <t>CALCULATION</t>
  </si>
  <si>
    <t>A</t>
  </si>
  <si>
    <t>DATA</t>
  </si>
  <si>
    <t>F</t>
  </si>
  <si>
    <t>HEAT DETECTOR</t>
  </si>
  <si>
    <t>=</t>
  </si>
  <si>
    <t>WATTS</t>
  </si>
  <si>
    <t>SMOKE DETECTOR</t>
  </si>
  <si>
    <t>PCS PANEL</t>
  </si>
  <si>
    <t>UNIT</t>
  </si>
  <si>
    <t>FLAME DETECTOR</t>
  </si>
  <si>
    <t>ESD &amp; FGS PANEL</t>
  </si>
  <si>
    <t>GAS DETECTOR</t>
  </si>
  <si>
    <t>ATG PANEL</t>
  </si>
  <si>
    <t>BELL</t>
  </si>
  <si>
    <t>CCTV PANEL</t>
  </si>
  <si>
    <t>STROBE LIGHT</t>
  </si>
  <si>
    <t>FA PANEL</t>
  </si>
  <si>
    <t>SOUNDER AND FLASSER</t>
  </si>
  <si>
    <t>METERING PANEL</t>
  </si>
  <si>
    <t>ON-OFF VALVE (SOLENOID)</t>
  </si>
  <si>
    <t xml:space="preserve">OWS </t>
  </si>
  <si>
    <t>TRANSMITTER</t>
  </si>
  <si>
    <t>EWS</t>
  </si>
  <si>
    <t>POSITIONER</t>
  </si>
  <si>
    <t>PRINTER</t>
  </si>
  <si>
    <t>PTZ CCTV</t>
  </si>
  <si>
    <t>SERVER</t>
  </si>
  <si>
    <t>FIX CCTV</t>
  </si>
  <si>
    <t>B</t>
  </si>
  <si>
    <t>PCS</t>
  </si>
  <si>
    <t>UNITS</t>
  </si>
  <si>
    <t>27x 1</t>
  </si>
  <si>
    <t>3 x 10</t>
  </si>
  <si>
    <t>TOTAL</t>
  </si>
  <si>
    <t>ATG SERVO TYPE</t>
  </si>
  <si>
    <t>ATG LOCAL DISPLAY</t>
  </si>
  <si>
    <t>C</t>
  </si>
  <si>
    <t>FGS</t>
  </si>
  <si>
    <t>LEVEL SWITCH CAPASITANCE TYPE</t>
  </si>
  <si>
    <t>SPILL OIL DETECTOR</t>
  </si>
  <si>
    <t>7 x 2</t>
  </si>
  <si>
    <t>19 x 2</t>
  </si>
  <si>
    <t>OWS</t>
  </si>
  <si>
    <t>4 x 5</t>
  </si>
  <si>
    <t>6 x 5</t>
  </si>
  <si>
    <t>x 1</t>
  </si>
  <si>
    <t>D</t>
  </si>
  <si>
    <t>ESD</t>
  </si>
  <si>
    <t>2 x 2</t>
  </si>
  <si>
    <t>5 x 2</t>
  </si>
  <si>
    <t>SOLENOID</t>
  </si>
  <si>
    <t>PLUS (+) 25 % ERROR INFORMATION</t>
  </si>
  <si>
    <t>2x18</t>
  </si>
  <si>
    <t>G</t>
  </si>
  <si>
    <t>TOTAL 24 VDC</t>
  </si>
  <si>
    <t>E</t>
  </si>
  <si>
    <t>CCTV SYSTEM</t>
  </si>
  <si>
    <t>CCTV</t>
  </si>
  <si>
    <t>9 x 7</t>
  </si>
  <si>
    <t>2 x 5</t>
  </si>
  <si>
    <t>PLUS (+) 50 % ERROR INFORMATION</t>
  </si>
  <si>
    <t>EXTERNAL POWER FROM MCC</t>
  </si>
  <si>
    <t>MOV</t>
  </si>
  <si>
    <t>400 VAC, 50 Hz, 3 phase.</t>
  </si>
  <si>
    <t>6EA</t>
  </si>
  <si>
    <t xml:space="preserve">Excel Tool for Instrument Power Calculation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</si>
</sst>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_-;\-* #,##0.00_-;_-* &quot;-&quot;??_-;_-@_-"/>
  </numFmts>
  <fonts count="17" x14ac:knownFonts="1">
    <font>
      <sz val="10"/>
      <name val="Arial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sz val="9"/>
      <name val="Bookman Old Style"/>
      <family val="1"/>
    </font>
    <font>
      <b/>
      <sz val="12"/>
      <color rgb="FFFFFFFF"/>
      <name val="Bookman Old Style"/>
      <family val="1"/>
    </font>
    <font>
      <sz val="11"/>
      <color rgb="FF000000"/>
      <name val="Bookman Old Style"/>
      <family val="1"/>
    </font>
    <font>
      <sz val="8"/>
      <color indexed="32"/>
      <name val="Bookman Old Style"/>
      <family val="1"/>
    </font>
    <font>
      <b/>
      <sz val="10"/>
      <name val="Bookman Old Style"/>
      <family val="1"/>
    </font>
    <font>
      <b/>
      <sz val="8"/>
      <name val="Bookman Old Style"/>
      <family val="1"/>
    </font>
    <font>
      <b/>
      <sz val="9"/>
      <name val="Bookman Old Style"/>
      <family val="1"/>
    </font>
    <font>
      <b/>
      <sz val="22"/>
      <color rgb="FFFF0000"/>
      <name val="Bookman Old Style"/>
      <family val="1"/>
    </font>
    <font>
      <b/>
      <sz val="9"/>
      <color rgb="FFFF0000"/>
      <name val="Bookman Old Style"/>
      <family val="1"/>
    </font>
    <font>
      <b/>
      <sz val="14"/>
      <name val="Bookman Old Style"/>
      <family val="1"/>
    </font>
    <font>
      <b/>
      <sz val="12"/>
      <name val="Bookman Old Style"/>
      <family val="1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E78"/>
        <bgColor rgb="FF1F4E78"/>
      </patternFill>
    </fill>
    <fill>
      <patternFill patternType="solid">
        <fgColor rgb="FFC6EFCE"/>
        <b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rgb="FF1F4E78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rgb="FF1F4E78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3" fillId="0" borderId="0"/>
    <xf numFmtId="0" fontId="1" fillId="0" borderId="0"/>
    <xf numFmtId="0" fontId="2" fillId="0" borderId="0"/>
  </cellStyleXfs>
  <cellXfs count="263">
    <xf numFmtId="0" fontId="0" fillId="0" borderId="0" xfId="0"/>
    <xf numFmtId="0" fontId="4" fillId="0" borderId="0" xfId="0" applyFont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6" fillId="0" borderId="0" xfId="0" applyFont="1"/>
    <xf numFmtId="0" fontId="6" fillId="0" borderId="7" xfId="0" applyFont="1" applyBorder="1"/>
    <xf numFmtId="0" fontId="6" fillId="0" borderId="7" xfId="0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Continuous"/>
    </xf>
    <xf numFmtId="0" fontId="6" fillId="0" borderId="8" xfId="0" applyFont="1" applyBorder="1" applyAlignment="1">
      <alignment horizontal="centerContinuous"/>
    </xf>
    <xf numFmtId="0" fontId="5" fillId="3" borderId="9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vertical="center"/>
    </xf>
    <xf numFmtId="0" fontId="6" fillId="3" borderId="7" xfId="0" applyFont="1" applyFill="1" applyBorder="1" applyAlignment="1">
      <alignment horizontal="left"/>
    </xf>
    <xf numFmtId="0" fontId="6" fillId="3" borderId="7" xfId="0" quotePrefix="1" applyFont="1" applyFill="1" applyBorder="1" applyAlignment="1">
      <alignment horizontal="center"/>
    </xf>
    <xf numFmtId="0" fontId="8" fillId="5" borderId="24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centerContinuous"/>
    </xf>
    <xf numFmtId="0" fontId="5" fillId="0" borderId="7" xfId="0" applyFont="1" applyBorder="1" applyAlignment="1">
      <alignment horizontal="left"/>
    </xf>
    <xf numFmtId="0" fontId="5" fillId="0" borderId="7" xfId="0" applyFont="1" applyBorder="1"/>
    <xf numFmtId="0" fontId="6" fillId="3" borderId="7" xfId="0" applyFont="1" applyFill="1" applyBorder="1" applyAlignment="1">
      <alignment horizontal="right"/>
    </xf>
    <xf numFmtId="0" fontId="5" fillId="0" borderId="7" xfId="2" applyFont="1" applyBorder="1" applyAlignment="1">
      <alignment horizontal="left" vertical="center"/>
    </xf>
    <xf numFmtId="0" fontId="5" fillId="0" borderId="7" xfId="2" applyFont="1" applyBorder="1" applyAlignment="1">
      <alignment vertical="center"/>
    </xf>
    <xf numFmtId="0" fontId="4" fillId="0" borderId="7" xfId="0" applyFont="1" applyBorder="1"/>
    <xf numFmtId="0" fontId="6" fillId="0" borderId="7" xfId="0" quotePrefix="1" applyFont="1" applyBorder="1" applyAlignment="1">
      <alignment horizontal="left"/>
    </xf>
    <xf numFmtId="1" fontId="6" fillId="0" borderId="7" xfId="0" applyNumberFormat="1" applyFont="1" applyBorder="1" applyAlignment="1">
      <alignment horizontal="left"/>
    </xf>
    <xf numFmtId="0" fontId="6" fillId="3" borderId="7" xfId="0" applyFont="1" applyFill="1" applyBorder="1" applyAlignment="1">
      <alignment horizontal="center"/>
    </xf>
    <xf numFmtId="0" fontId="10" fillId="0" borderId="7" xfId="0" applyFont="1" applyBorder="1"/>
    <xf numFmtId="0" fontId="5" fillId="0" borderId="7" xfId="2" quotePrefix="1" applyFont="1" applyBorder="1" applyAlignment="1">
      <alignment horizontal="left" vertical="center"/>
    </xf>
    <xf numFmtId="1" fontId="8" fillId="5" borderId="24" xfId="0" applyNumberFormat="1" applyFont="1" applyFill="1" applyBorder="1" applyAlignment="1">
      <alignment horizontal="left"/>
    </xf>
    <xf numFmtId="0" fontId="6" fillId="3" borderId="7" xfId="0" applyFont="1" applyFill="1" applyBorder="1"/>
    <xf numFmtId="0" fontId="5" fillId="0" borderId="9" xfId="2" applyFont="1" applyBorder="1" applyAlignment="1">
      <alignment horizontal="center" vertical="center"/>
    </xf>
    <xf numFmtId="0" fontId="12" fillId="6" borderId="7" xfId="0" applyFont="1" applyFill="1" applyBorder="1" applyAlignment="1">
      <alignment horizontal="centerContinuous"/>
    </xf>
    <xf numFmtId="0" fontId="5" fillId="0" borderId="7" xfId="2" quotePrefix="1" applyFont="1" applyBorder="1" applyAlignment="1">
      <alignment horizontal="right" vertical="center"/>
    </xf>
    <xf numFmtId="1" fontId="6" fillId="0" borderId="7" xfId="0" applyNumberFormat="1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6" fillId="0" borderId="15" xfId="0" applyFont="1" applyBorder="1" applyAlignment="1">
      <alignment horizontal="left"/>
    </xf>
    <xf numFmtId="0" fontId="6" fillId="0" borderId="15" xfId="0" applyFont="1" applyBorder="1"/>
    <xf numFmtId="0" fontId="6" fillId="0" borderId="15" xfId="0" applyFont="1" applyBorder="1" applyAlignment="1">
      <alignment horizontal="centerContinuous"/>
    </xf>
    <xf numFmtId="0" fontId="6" fillId="0" borderId="15" xfId="0" quotePrefix="1" applyFont="1" applyBorder="1" applyAlignment="1">
      <alignment horizontal="left"/>
    </xf>
    <xf numFmtId="0" fontId="5" fillId="0" borderId="15" xfId="2" quotePrefix="1" applyFont="1" applyBorder="1" applyAlignment="1">
      <alignment horizontal="left" vertical="center"/>
    </xf>
    <xf numFmtId="0" fontId="12" fillId="0" borderId="16" xfId="0" applyFont="1" applyBorder="1" applyAlignment="1">
      <alignment horizontal="right"/>
    </xf>
    <xf numFmtId="0" fontId="12" fillId="0" borderId="16" xfId="0" applyFont="1" applyBorder="1" applyAlignment="1">
      <alignment horizontal="left"/>
    </xf>
    <xf numFmtId="0" fontId="12" fillId="0" borderId="16" xfId="0" applyFont="1" applyBorder="1"/>
    <xf numFmtId="0" fontId="12" fillId="0" borderId="16" xfId="0" applyFont="1" applyBorder="1" applyAlignment="1">
      <alignment horizontal="centerContinuous"/>
    </xf>
    <xf numFmtId="0" fontId="12" fillId="0" borderId="16" xfId="0" quotePrefix="1" applyFont="1" applyBorder="1" applyAlignment="1">
      <alignment horizontal="left"/>
    </xf>
    <xf numFmtId="0" fontId="11" fillId="0" borderId="16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12" fillId="7" borderId="7" xfId="0" applyFont="1" applyFill="1" applyBorder="1" applyAlignment="1">
      <alignment horizontal="centerContinuous"/>
    </xf>
    <xf numFmtId="0" fontId="6" fillId="3" borderId="7" xfId="0" quotePrefix="1" applyFont="1" applyFill="1" applyBorder="1" applyAlignment="1">
      <alignment horizontal="left"/>
    </xf>
    <xf numFmtId="0" fontId="5" fillId="0" borderId="0" xfId="0" applyFont="1"/>
    <xf numFmtId="0" fontId="6" fillId="0" borderId="8" xfId="0" applyFont="1" applyBorder="1"/>
    <xf numFmtId="0" fontId="6" fillId="9" borderId="7" xfId="0" applyFont="1" applyFill="1" applyBorder="1" applyAlignment="1">
      <alignment horizontal="centerContinuous"/>
    </xf>
    <xf numFmtId="0" fontId="6" fillId="3" borderId="15" xfId="0" applyFont="1" applyFill="1" applyBorder="1"/>
    <xf numFmtId="0" fontId="6" fillId="3" borderId="15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centerContinuous"/>
    </xf>
    <xf numFmtId="0" fontId="6" fillId="3" borderId="15" xfId="0" quotePrefix="1" applyFont="1" applyFill="1" applyBorder="1" applyAlignment="1">
      <alignment horizontal="left"/>
    </xf>
    <xf numFmtId="0" fontId="6" fillId="3" borderId="15" xfId="0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5" fillId="3" borderId="7" xfId="0" applyFont="1" applyFill="1" applyBorder="1"/>
    <xf numFmtId="0" fontId="6" fillId="3" borderId="7" xfId="2" applyFont="1" applyFill="1" applyBorder="1" applyAlignment="1">
      <alignment horizontal="left" vertical="center"/>
    </xf>
    <xf numFmtId="0" fontId="5" fillId="3" borderId="14" xfId="0" applyFont="1" applyFill="1" applyBorder="1"/>
    <xf numFmtId="0" fontId="6" fillId="3" borderId="14" xfId="0" applyFont="1" applyFill="1" applyBorder="1"/>
    <xf numFmtId="0" fontId="5" fillId="0" borderId="7" xfId="0" quotePrefix="1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5" fillId="0" borderId="16" xfId="0" applyFont="1" applyBorder="1"/>
    <xf numFmtId="0" fontId="6" fillId="0" borderId="6" xfId="0" quotePrefix="1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1" fillId="2" borderId="7" xfId="3" applyFont="1" applyFill="1" applyBorder="1"/>
    <xf numFmtId="0" fontId="12" fillId="0" borderId="14" xfId="0" applyFont="1" applyBorder="1"/>
    <xf numFmtId="0" fontId="12" fillId="0" borderId="14" xfId="0" applyFont="1" applyBorder="1" applyAlignment="1">
      <alignment horizontal="right"/>
    </xf>
    <xf numFmtId="0" fontId="12" fillId="0" borderId="14" xfId="0" applyFont="1" applyBorder="1" applyAlignment="1">
      <alignment horizontal="left"/>
    </xf>
    <xf numFmtId="0" fontId="12" fillId="0" borderId="14" xfId="0" applyFont="1" applyBorder="1" applyAlignment="1">
      <alignment horizontal="centerContinuous"/>
    </xf>
    <xf numFmtId="0" fontId="12" fillId="0" borderId="14" xfId="0" quotePrefix="1" applyFont="1" applyBorder="1" applyAlignment="1">
      <alignment horizontal="left"/>
    </xf>
    <xf numFmtId="0" fontId="11" fillId="0" borderId="14" xfId="2" applyFont="1" applyBorder="1" applyAlignment="1">
      <alignment horizontal="left" vertical="center"/>
    </xf>
    <xf numFmtId="0" fontId="6" fillId="0" borderId="14" xfId="0" applyFont="1" applyBorder="1"/>
    <xf numFmtId="0" fontId="6" fillId="0" borderId="14" xfId="0" applyFont="1" applyBorder="1" applyAlignment="1">
      <alignment horizontal="left"/>
    </xf>
    <xf numFmtId="1" fontId="6" fillId="0" borderId="15" xfId="0" applyNumberFormat="1" applyFont="1" applyBorder="1" applyAlignment="1">
      <alignment horizontal="left"/>
    </xf>
    <xf numFmtId="0" fontId="6" fillId="0" borderId="14" xfId="0" applyFont="1" applyBorder="1" applyAlignment="1">
      <alignment horizontal="centerContinuous"/>
    </xf>
    <xf numFmtId="0" fontId="6" fillId="0" borderId="15" xfId="3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0" fontId="12" fillId="0" borderId="15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164" fontId="6" fillId="0" borderId="7" xfId="0" applyNumberFormat="1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5" fillId="0" borderId="9" xfId="0" applyFont="1" applyBorder="1"/>
    <xf numFmtId="0" fontId="12" fillId="2" borderId="7" xfId="3" applyFont="1" applyFill="1" applyBorder="1" applyAlignment="1">
      <alignment horizontal="left"/>
    </xf>
    <xf numFmtId="0" fontId="5" fillId="0" borderId="8" xfId="0" applyFont="1" applyBorder="1"/>
    <xf numFmtId="0" fontId="5" fillId="0" borderId="12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1" fillId="0" borderId="0" xfId="2" applyFont="1" applyBorder="1" applyAlignment="1">
      <alignment horizontal="left" vertical="center"/>
    </xf>
    <xf numFmtId="0" fontId="6" fillId="0" borderId="0" xfId="0" applyFont="1" applyBorder="1" applyAlignment="1">
      <alignment horizontal="centerContinuous"/>
    </xf>
    <xf numFmtId="0" fontId="4" fillId="0" borderId="11" xfId="0" applyFont="1" applyBorder="1"/>
    <xf numFmtId="0" fontId="6" fillId="0" borderId="11" xfId="0" applyFont="1" applyBorder="1" applyAlignment="1">
      <alignment horizontal="left"/>
    </xf>
    <xf numFmtId="0" fontId="6" fillId="0" borderId="11" xfId="2" applyFont="1" applyBorder="1" applyAlignment="1">
      <alignment horizontal="left" vertical="center"/>
    </xf>
    <xf numFmtId="0" fontId="6" fillId="0" borderId="11" xfId="0" quotePrefix="1" applyFont="1" applyBorder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Continuous"/>
    </xf>
    <xf numFmtId="0" fontId="6" fillId="0" borderId="11" xfId="0" applyFont="1" applyBorder="1"/>
    <xf numFmtId="0" fontId="5" fillId="3" borderId="14" xfId="2" applyFont="1" applyFill="1" applyBorder="1" applyAlignment="1">
      <alignment vertical="center"/>
    </xf>
    <xf numFmtId="0" fontId="6" fillId="3" borderId="14" xfId="0" applyFont="1" applyFill="1" applyBorder="1" applyAlignment="1">
      <alignment horizontal="left"/>
    </xf>
    <xf numFmtId="0" fontId="6" fillId="3" borderId="14" xfId="0" quotePrefix="1" applyFont="1" applyFill="1" applyBorder="1" applyAlignment="1">
      <alignment horizontal="center"/>
    </xf>
    <xf numFmtId="0" fontId="8" fillId="5" borderId="29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centerContinuous"/>
    </xf>
    <xf numFmtId="0" fontId="9" fillId="0" borderId="14" xfId="2" applyFont="1" applyBorder="1" applyAlignment="1">
      <alignment horizontal="left" vertical="center"/>
    </xf>
    <xf numFmtId="0" fontId="5" fillId="0" borderId="14" xfId="0" applyFont="1" applyBorder="1" applyAlignment="1">
      <alignment horizontal="left"/>
    </xf>
    <xf numFmtId="0" fontId="5" fillId="0" borderId="14" xfId="0" applyFont="1" applyBorder="1"/>
    <xf numFmtId="0" fontId="6" fillId="0" borderId="30" xfId="0" applyFont="1" applyBorder="1" applyAlignment="1">
      <alignment horizontal="centerContinuous"/>
    </xf>
    <xf numFmtId="0" fontId="7" fillId="11" borderId="31" xfId="2" applyFont="1" applyFill="1" applyBorder="1" applyAlignment="1">
      <alignment horizontal="center" vertical="center"/>
    </xf>
    <xf numFmtId="0" fontId="7" fillId="11" borderId="32" xfId="2" applyFont="1" applyFill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5" fillId="0" borderId="14" xfId="2" applyFont="1" applyBorder="1" applyAlignment="1">
      <alignment vertical="center"/>
    </xf>
    <xf numFmtId="0" fontId="5" fillId="0" borderId="14" xfId="2" quotePrefix="1" applyFont="1" applyBorder="1" applyAlignment="1">
      <alignment horizontal="left" vertical="center"/>
    </xf>
    <xf numFmtId="0" fontId="11" fillId="6" borderId="27" xfId="2" applyFont="1" applyFill="1" applyBorder="1" applyAlignment="1">
      <alignment horizontal="center" vertical="center"/>
    </xf>
    <xf numFmtId="0" fontId="5" fillId="3" borderId="26" xfId="2" applyFont="1" applyFill="1" applyBorder="1" applyAlignment="1">
      <alignment horizontal="center" vertical="center"/>
    </xf>
    <xf numFmtId="0" fontId="7" fillId="11" borderId="33" xfId="2" applyFont="1" applyFill="1" applyBorder="1" applyAlignment="1">
      <alignment horizontal="center" vertical="center"/>
    </xf>
    <xf numFmtId="0" fontId="7" fillId="11" borderId="27" xfId="2" applyFont="1" applyFill="1" applyBorder="1" applyAlignment="1">
      <alignment horizontal="center" vertical="center"/>
    </xf>
    <xf numFmtId="0" fontId="7" fillId="4" borderId="27" xfId="2" applyFont="1" applyFill="1" applyBorder="1" applyAlignment="1">
      <alignment horizontal="center" vertical="center"/>
    </xf>
    <xf numFmtId="0" fontId="7" fillId="13" borderId="31" xfId="0" applyFont="1" applyFill="1" applyBorder="1" applyAlignment="1">
      <alignment horizontal="center" vertical="center"/>
    </xf>
    <xf numFmtId="0" fontId="7" fillId="13" borderId="32" xfId="0" applyFont="1" applyFill="1" applyBorder="1" applyAlignment="1">
      <alignment horizontal="center" vertical="center"/>
    </xf>
    <xf numFmtId="0" fontId="7" fillId="13" borderId="33" xfId="0" applyFont="1" applyFill="1" applyBorder="1" applyAlignment="1">
      <alignment horizontal="center" vertical="center"/>
    </xf>
    <xf numFmtId="0" fontId="8" fillId="0" borderId="29" xfId="0" applyFont="1" applyFill="1" applyBorder="1"/>
    <xf numFmtId="0" fontId="6" fillId="0" borderId="14" xfId="0" applyFont="1" applyFill="1" applyBorder="1" applyAlignment="1">
      <alignment horizontal="left"/>
    </xf>
    <xf numFmtId="0" fontId="8" fillId="0" borderId="24" xfId="0" applyFont="1" applyFill="1" applyBorder="1"/>
    <xf numFmtId="0" fontId="6" fillId="0" borderId="7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/>
    </xf>
    <xf numFmtId="0" fontId="6" fillId="0" borderId="14" xfId="0" quotePrefix="1" applyFont="1" applyBorder="1" applyAlignment="1">
      <alignment horizontal="left"/>
    </xf>
    <xf numFmtId="0" fontId="6" fillId="14" borderId="22" xfId="0" quotePrefix="1" applyFont="1" applyFill="1" applyBorder="1" applyAlignment="1">
      <alignment horizontal="left"/>
    </xf>
    <xf numFmtId="0" fontId="6" fillId="0" borderId="14" xfId="0" applyFont="1" applyFill="1" applyBorder="1" applyAlignment="1">
      <alignment horizontal="right"/>
    </xf>
    <xf numFmtId="1" fontId="8" fillId="0" borderId="28" xfId="0" applyNumberFormat="1" applyFont="1" applyFill="1" applyBorder="1" applyAlignment="1">
      <alignment horizontal="left"/>
    </xf>
    <xf numFmtId="0" fontId="6" fillId="0" borderId="14" xfId="0" applyFont="1" applyFill="1" applyBorder="1" applyAlignment="1">
      <alignment horizontal="centerContinuous"/>
    </xf>
    <xf numFmtId="1" fontId="8" fillId="0" borderId="25" xfId="0" applyNumberFormat="1" applyFont="1" applyFill="1" applyBorder="1" applyAlignment="1">
      <alignment horizontal="left"/>
    </xf>
    <xf numFmtId="0" fontId="6" fillId="0" borderId="7" xfId="0" applyFont="1" applyFill="1" applyBorder="1" applyAlignment="1">
      <alignment horizontal="centerContinuous"/>
    </xf>
    <xf numFmtId="0" fontId="6" fillId="15" borderId="22" xfId="0" applyFont="1" applyFill="1" applyBorder="1"/>
    <xf numFmtId="0" fontId="6" fillId="0" borderId="15" xfId="0" applyFont="1" applyFill="1" applyBorder="1" applyAlignment="1">
      <alignment horizontal="right"/>
    </xf>
    <xf numFmtId="0" fontId="6" fillId="0" borderId="15" xfId="0" applyFont="1" applyFill="1" applyBorder="1" applyAlignment="1">
      <alignment horizontal="left"/>
    </xf>
    <xf numFmtId="0" fontId="12" fillId="0" borderId="16" xfId="0" applyFont="1" applyFill="1" applyBorder="1" applyAlignment="1">
      <alignment horizontal="right"/>
    </xf>
    <xf numFmtId="0" fontId="12" fillId="0" borderId="16" xfId="0" applyFont="1" applyFill="1" applyBorder="1" applyAlignment="1">
      <alignment horizontal="left"/>
    </xf>
    <xf numFmtId="0" fontId="5" fillId="0" borderId="15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0" fontId="11" fillId="7" borderId="27" xfId="2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right"/>
    </xf>
    <xf numFmtId="1" fontId="6" fillId="3" borderId="14" xfId="0" applyNumberFormat="1" applyFont="1" applyFill="1" applyBorder="1" applyAlignment="1">
      <alignment horizontal="left"/>
    </xf>
    <xf numFmtId="0" fontId="6" fillId="3" borderId="14" xfId="0" quotePrefix="1" applyFont="1" applyFill="1" applyBorder="1" applyAlignment="1">
      <alignment horizontal="left"/>
    </xf>
    <xf numFmtId="0" fontId="6" fillId="3" borderId="14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4" fillId="16" borderId="22" xfId="0" applyFont="1" applyFill="1" applyBorder="1"/>
    <xf numFmtId="0" fontId="6" fillId="16" borderId="22" xfId="0" applyFont="1" applyFill="1" applyBorder="1"/>
    <xf numFmtId="0" fontId="6" fillId="16" borderId="22" xfId="0" applyFont="1" applyFill="1" applyBorder="1" applyAlignment="1">
      <alignment horizontal="left"/>
    </xf>
    <xf numFmtId="0" fontId="12" fillId="16" borderId="22" xfId="0" applyFont="1" applyFill="1" applyBorder="1" applyAlignment="1">
      <alignment horizontal="left"/>
    </xf>
    <xf numFmtId="0" fontId="6" fillId="17" borderId="22" xfId="0" applyFont="1" applyFill="1" applyBorder="1"/>
    <xf numFmtId="0" fontId="5" fillId="17" borderId="22" xfId="0" applyFont="1" applyFill="1" applyBorder="1" applyAlignment="1">
      <alignment horizontal="right"/>
    </xf>
    <xf numFmtId="0" fontId="6" fillId="17" borderId="22" xfId="0" applyFont="1" applyFill="1" applyBorder="1" applyAlignment="1">
      <alignment horizontal="right"/>
    </xf>
    <xf numFmtId="0" fontId="6" fillId="18" borderId="22" xfId="0" applyFont="1" applyFill="1" applyBorder="1" applyAlignment="1">
      <alignment horizontal="left"/>
    </xf>
    <xf numFmtId="0" fontId="14" fillId="19" borderId="22" xfId="0" applyFont="1" applyFill="1" applyBorder="1" applyAlignment="1">
      <alignment horizontal="left"/>
    </xf>
    <xf numFmtId="0" fontId="11" fillId="8" borderId="27" xfId="2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/>
    </xf>
    <xf numFmtId="164" fontId="6" fillId="0" borderId="15" xfId="0" applyNumberFormat="1" applyFont="1" applyBorder="1" applyAlignment="1">
      <alignment horizontal="centerContinuous"/>
    </xf>
    <xf numFmtId="0" fontId="6" fillId="3" borderId="0" xfId="0" applyFont="1" applyFill="1" applyBorder="1"/>
    <xf numFmtId="0" fontId="6" fillId="0" borderId="14" xfId="0" applyFont="1" applyBorder="1" applyAlignment="1">
      <alignment horizontal="center"/>
    </xf>
    <xf numFmtId="164" fontId="6" fillId="0" borderId="14" xfId="0" applyNumberFormat="1" applyFont="1" applyBorder="1" applyAlignment="1">
      <alignment horizontal="centerContinuous"/>
    </xf>
    <xf numFmtId="0" fontId="5" fillId="12" borderId="27" xfId="2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Border="1" applyAlignment="1">
      <alignment horizontal="centerContinuous"/>
    </xf>
    <xf numFmtId="0" fontId="12" fillId="0" borderId="0" xfId="0" quotePrefix="1" applyFont="1" applyBorder="1" applyAlignment="1">
      <alignment horizontal="left"/>
    </xf>
    <xf numFmtId="1" fontId="6" fillId="0" borderId="14" xfId="0" applyNumberFormat="1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4" fillId="0" borderId="14" xfId="0" applyFont="1" applyBorder="1"/>
    <xf numFmtId="0" fontId="5" fillId="3" borderId="15" xfId="2" applyFont="1" applyFill="1" applyBorder="1" applyAlignment="1">
      <alignment vertical="center"/>
    </xf>
    <xf numFmtId="0" fontId="12" fillId="0" borderId="15" xfId="0" applyFont="1" applyBorder="1" applyAlignment="1">
      <alignment horizontal="right"/>
    </xf>
    <xf numFmtId="0" fontId="11" fillId="0" borderId="15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0" fontId="6" fillId="0" borderId="23" xfId="0" applyFont="1" applyBorder="1" applyAlignment="1">
      <alignment horizontal="centerContinuous"/>
    </xf>
    <xf numFmtId="0" fontId="6" fillId="0" borderId="14" xfId="2" applyFont="1" applyBorder="1" applyAlignment="1">
      <alignment horizontal="left" vertical="center"/>
    </xf>
    <xf numFmtId="0" fontId="12" fillId="6" borderId="8" xfId="0" applyFont="1" applyFill="1" applyBorder="1" applyAlignment="1">
      <alignment horizontal="centerContinuous"/>
    </xf>
    <xf numFmtId="0" fontId="12" fillId="7" borderId="8" xfId="0" applyFont="1" applyFill="1" applyBorder="1" applyAlignment="1">
      <alignment horizontal="centerContinuous"/>
    </xf>
    <xf numFmtId="0" fontId="6" fillId="9" borderId="8" xfId="0" applyFont="1" applyFill="1" applyBorder="1" applyAlignment="1">
      <alignment horizontal="centerContinuous"/>
    </xf>
    <xf numFmtId="164" fontId="6" fillId="0" borderId="8" xfId="0" applyNumberFormat="1" applyFont="1" applyBorder="1" applyAlignment="1">
      <alignment horizontal="centerContinuous"/>
    </xf>
    <xf numFmtId="164" fontId="6" fillId="0" borderId="23" xfId="0" applyNumberFormat="1" applyFont="1" applyBorder="1" applyAlignment="1">
      <alignment horizontal="centerContinuous"/>
    </xf>
    <xf numFmtId="164" fontId="6" fillId="0" borderId="30" xfId="0" applyNumberFormat="1" applyFont="1" applyBorder="1" applyAlignment="1">
      <alignment horizontal="centerContinuous"/>
    </xf>
    <xf numFmtId="164" fontId="6" fillId="0" borderId="8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12" xfId="0" applyFont="1" applyBorder="1"/>
    <xf numFmtId="165" fontId="4" fillId="0" borderId="9" xfId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65" fontId="4" fillId="0" borderId="9" xfId="1" applyFont="1" applyBorder="1"/>
    <xf numFmtId="165" fontId="5" fillId="0" borderId="9" xfId="1" applyFont="1" applyBorder="1"/>
    <xf numFmtId="0" fontId="6" fillId="0" borderId="4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centerContinuous"/>
    </xf>
    <xf numFmtId="0" fontId="6" fillId="0" borderId="17" xfId="0" applyFont="1" applyBorder="1" applyAlignment="1">
      <alignment horizontal="centerContinuous"/>
    </xf>
    <xf numFmtId="0" fontId="6" fillId="0" borderId="26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165" fontId="5" fillId="0" borderId="17" xfId="1" applyFont="1" applyBorder="1"/>
    <xf numFmtId="0" fontId="5" fillId="0" borderId="15" xfId="2" applyFont="1" applyBorder="1" applyAlignment="1">
      <alignment vertical="center"/>
    </xf>
    <xf numFmtId="0" fontId="5" fillId="0" borderId="15" xfId="0" applyFont="1" applyBorder="1"/>
    <xf numFmtId="0" fontId="5" fillId="0" borderId="15" xfId="0" applyFont="1" applyBorder="1" applyAlignment="1">
      <alignment horizontal="right"/>
    </xf>
    <xf numFmtId="165" fontId="5" fillId="0" borderId="26" xfId="1" applyFont="1" applyBorder="1"/>
    <xf numFmtId="0" fontId="5" fillId="17" borderId="34" xfId="0" applyFont="1" applyFill="1" applyBorder="1" applyAlignment="1">
      <alignment horizontal="right"/>
    </xf>
    <xf numFmtId="0" fontId="6" fillId="0" borderId="17" xfId="0" applyFont="1" applyBorder="1"/>
    <xf numFmtId="0" fontId="6" fillId="12" borderId="27" xfId="0" applyFont="1" applyFill="1" applyBorder="1" applyAlignment="1">
      <alignment horizontal="centerContinuous"/>
    </xf>
    <xf numFmtId="0" fontId="14" fillId="6" borderId="22" xfId="0" applyFont="1" applyFill="1" applyBorder="1" applyAlignment="1">
      <alignment horizontal="left"/>
    </xf>
    <xf numFmtId="0" fontId="14" fillId="6" borderId="22" xfId="0" applyFont="1" applyFill="1" applyBorder="1" applyAlignment="1">
      <alignment horizontal="center"/>
    </xf>
    <xf numFmtId="0" fontId="6" fillId="0" borderId="27" xfId="0" applyFont="1" applyBorder="1"/>
    <xf numFmtId="0" fontId="14" fillId="6" borderId="21" xfId="0" applyFont="1" applyFill="1" applyBorder="1" applyAlignment="1">
      <alignment horizontal="center"/>
    </xf>
    <xf numFmtId="0" fontId="14" fillId="19" borderId="27" xfId="0" applyFont="1" applyFill="1" applyBorder="1" applyAlignment="1">
      <alignment horizontal="center"/>
    </xf>
    <xf numFmtId="0" fontId="14" fillId="19" borderId="35" xfId="0" applyFont="1" applyFill="1" applyBorder="1" applyAlignment="1">
      <alignment horizontal="left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6" fillId="19" borderId="22" xfId="0" applyFont="1" applyFill="1" applyBorder="1"/>
    <xf numFmtId="0" fontId="6" fillId="9" borderId="34" xfId="0" applyFont="1" applyFill="1" applyBorder="1" applyAlignment="1">
      <alignment horizontal="left"/>
    </xf>
    <xf numFmtId="0" fontId="15" fillId="8" borderId="31" xfId="2" applyFont="1" applyFill="1" applyBorder="1" applyAlignment="1">
      <alignment horizontal="center" vertical="center"/>
    </xf>
    <xf numFmtId="0" fontId="15" fillId="8" borderId="32" xfId="2" applyFont="1" applyFill="1" applyBorder="1" applyAlignment="1">
      <alignment horizontal="center" vertical="center"/>
    </xf>
    <xf numFmtId="0" fontId="15" fillId="8" borderId="33" xfId="2" applyFont="1" applyFill="1" applyBorder="1" applyAlignment="1">
      <alignment horizontal="center" vertical="center"/>
    </xf>
    <xf numFmtId="0" fontId="16" fillId="20" borderId="31" xfId="2" applyFont="1" applyFill="1" applyBorder="1" applyAlignment="1">
      <alignment horizontal="center" vertical="center"/>
    </xf>
    <xf numFmtId="0" fontId="16" fillId="20" borderId="32" xfId="2" applyFont="1" applyFill="1" applyBorder="1" applyAlignment="1">
      <alignment horizontal="center" vertical="center"/>
    </xf>
    <xf numFmtId="0" fontId="16" fillId="20" borderId="33" xfId="2" applyFont="1" applyFill="1" applyBorder="1" applyAlignment="1">
      <alignment horizontal="center" vertical="center"/>
    </xf>
    <xf numFmtId="0" fontId="16" fillId="6" borderId="32" xfId="2" applyFont="1" applyFill="1" applyBorder="1" applyAlignment="1">
      <alignment horizontal="center" vertical="center"/>
    </xf>
    <xf numFmtId="0" fontId="16" fillId="6" borderId="2" xfId="2" applyFont="1" applyFill="1" applyBorder="1" applyAlignment="1">
      <alignment horizontal="center" vertical="center"/>
    </xf>
    <xf numFmtId="0" fontId="16" fillId="6" borderId="33" xfId="2" applyFont="1" applyFill="1" applyBorder="1" applyAlignment="1">
      <alignment horizontal="center" vertical="center"/>
    </xf>
    <xf numFmtId="0" fontId="16" fillId="14" borderId="31" xfId="2" applyFont="1" applyFill="1" applyBorder="1" applyAlignment="1">
      <alignment horizontal="center" vertical="center"/>
    </xf>
    <xf numFmtId="0" fontId="16" fillId="14" borderId="32" xfId="2" applyFont="1" applyFill="1" applyBorder="1" applyAlignment="1">
      <alignment horizontal="center" vertical="center"/>
    </xf>
    <xf numFmtId="0" fontId="16" fillId="14" borderId="2" xfId="2" applyFont="1" applyFill="1" applyBorder="1" applyAlignment="1">
      <alignment horizontal="center" vertical="center"/>
    </xf>
    <xf numFmtId="0" fontId="16" fillId="14" borderId="33" xfId="2" applyFont="1" applyFill="1" applyBorder="1" applyAlignment="1">
      <alignment horizontal="center" vertical="center"/>
    </xf>
    <xf numFmtId="0" fontId="16" fillId="10" borderId="31" xfId="2" applyFont="1" applyFill="1" applyBorder="1" applyAlignment="1">
      <alignment horizontal="center" vertical="center"/>
    </xf>
    <xf numFmtId="0" fontId="16" fillId="10" borderId="32" xfId="2" applyFont="1" applyFill="1" applyBorder="1" applyAlignment="1">
      <alignment horizontal="center" vertical="center"/>
    </xf>
    <xf numFmtId="0" fontId="16" fillId="10" borderId="33" xfId="2" applyFont="1" applyFill="1" applyBorder="1" applyAlignment="1">
      <alignment horizontal="center" vertical="center"/>
    </xf>
    <xf numFmtId="0" fontId="16" fillId="7" borderId="31" xfId="2" applyFont="1" applyFill="1" applyBorder="1" applyAlignment="1">
      <alignment horizontal="center" vertical="center"/>
    </xf>
    <xf numFmtId="0" fontId="16" fillId="7" borderId="32" xfId="2" applyFont="1" applyFill="1" applyBorder="1" applyAlignment="1">
      <alignment horizontal="center" vertical="center"/>
    </xf>
    <xf numFmtId="0" fontId="16" fillId="7" borderId="2" xfId="2" applyFont="1" applyFill="1" applyBorder="1" applyAlignment="1">
      <alignment horizontal="center" vertical="center"/>
    </xf>
    <xf numFmtId="0" fontId="16" fillId="7" borderId="33" xfId="2" applyFont="1" applyFill="1" applyBorder="1" applyAlignment="1">
      <alignment horizontal="center" vertical="center"/>
    </xf>
    <xf numFmtId="0" fontId="16" fillId="9" borderId="31" xfId="2" applyFont="1" applyFill="1" applyBorder="1" applyAlignment="1">
      <alignment horizontal="center" vertical="center"/>
    </xf>
    <xf numFmtId="0" fontId="16" fillId="9" borderId="32" xfId="2" applyFont="1" applyFill="1" applyBorder="1" applyAlignment="1">
      <alignment horizontal="center" vertical="center"/>
    </xf>
    <xf numFmtId="0" fontId="16" fillId="9" borderId="2" xfId="2" applyFont="1" applyFill="1" applyBorder="1" applyAlignment="1">
      <alignment horizontal="center" vertical="center"/>
    </xf>
    <xf numFmtId="0" fontId="16" fillId="9" borderId="33" xfId="2" applyFont="1" applyFill="1" applyBorder="1" applyAlignment="1">
      <alignment horizontal="center" vertical="center"/>
    </xf>
    <xf numFmtId="0" fontId="16" fillId="12" borderId="31" xfId="0" applyFont="1" applyFill="1" applyBorder="1" applyAlignment="1">
      <alignment horizontal="center"/>
    </xf>
    <xf numFmtId="0" fontId="16" fillId="12" borderId="32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3" xfId="0" applyFont="1" applyFill="1" applyBorder="1" applyAlignment="1">
      <alignment horizontal="center"/>
    </xf>
    <xf numFmtId="0" fontId="16" fillId="20" borderId="2" xfId="2" applyFont="1" applyFill="1" applyBorder="1" applyAlignment="1">
      <alignment horizontal="center" vertical="center"/>
    </xf>
    <xf numFmtId="0" fontId="16" fillId="21" borderId="31" xfId="2" applyFont="1" applyFill="1" applyBorder="1" applyAlignment="1">
      <alignment horizontal="center" vertical="center"/>
    </xf>
    <xf numFmtId="0" fontId="16" fillId="21" borderId="32" xfId="2" applyFont="1" applyFill="1" applyBorder="1" applyAlignment="1">
      <alignment horizontal="center" vertical="center"/>
    </xf>
    <xf numFmtId="0" fontId="16" fillId="21" borderId="2" xfId="2" applyFont="1" applyFill="1" applyBorder="1" applyAlignment="1">
      <alignment horizontal="center" vertical="center"/>
    </xf>
    <xf numFmtId="0" fontId="16" fillId="21" borderId="33" xfId="2" applyFont="1" applyFill="1" applyBorder="1" applyAlignment="1">
      <alignment horizontal="center" vertical="center"/>
    </xf>
  </cellXfs>
  <cellStyles count="4">
    <cellStyle name="Comma_028120-DST-016 Analyzer Rev. C" xfId="1" xr:uid="{00000000-0005-0000-0000-000001000000}"/>
    <cellStyle name="Normal" xfId="0" builtinId="0"/>
    <cellStyle name="Normal_CV-1" xfId="2" xr:uid="{00000000-0005-0000-0000-000002000000}"/>
    <cellStyle name="Normal_LV-2151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automationforum.c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122670</xdr:colOff>
      <xdr:row>70</xdr:row>
      <xdr:rowOff>21648</xdr:rowOff>
    </xdr:from>
    <xdr:to>
      <xdr:col>15</xdr:col>
      <xdr:colOff>163620</xdr:colOff>
      <xdr:row>73</xdr:row>
      <xdr:rowOff>10765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4CEEF2-8A43-F89C-F86C-163CCFFA3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8863" y="11134148"/>
          <a:ext cx="3021121" cy="465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12">
    <pageSetUpPr fitToPage="1"/>
  </sheetPr>
  <dimension ref="D3:AI91"/>
  <sheetViews>
    <sheetView showGridLines="0" tabSelected="1" zoomScale="88" zoomScaleNormal="88" zoomScaleSheetLayoutView="88" workbookViewId="0">
      <selection activeCell="AM5" sqref="AM5"/>
    </sheetView>
  </sheetViews>
  <sheetFormatPr defaultColWidth="13.453125" defaultRowHeight="12.65" customHeight="1" x14ac:dyDescent="0.3"/>
  <cols>
    <col min="1" max="1" width="3.54296875" style="1" customWidth="1"/>
    <col min="2" max="2" width="6.453125" style="1" customWidth="1"/>
    <col min="3" max="3" width="5.26953125" style="1" customWidth="1"/>
    <col min="4" max="4" width="4.54296875" style="1" customWidth="1"/>
    <col min="5" max="5" width="3.26953125" style="1" customWidth="1"/>
    <col min="6" max="6" width="8.26953125" style="1" customWidth="1"/>
    <col min="7" max="7" width="3.7265625" style="1" customWidth="1"/>
    <col min="8" max="8" width="11.453125" style="1" customWidth="1"/>
    <col min="9" max="9" width="3.7265625" style="1" customWidth="1"/>
    <col min="10" max="10" width="3.453125" style="1" customWidth="1"/>
    <col min="11" max="11" width="4.453125" style="1" customWidth="1"/>
    <col min="12" max="12" width="5.1796875" style="1" customWidth="1"/>
    <col min="13" max="13" width="3.7265625" style="1" customWidth="1"/>
    <col min="14" max="14" width="7.453125" style="1" customWidth="1"/>
    <col min="15" max="15" width="3.26953125" style="1" customWidth="1"/>
    <col min="16" max="16" width="2.81640625" style="1" customWidth="1"/>
    <col min="17" max="17" width="1" style="1" hidden="1" customWidth="1"/>
    <col min="18" max="18" width="1.26953125" style="1" hidden="1" customWidth="1"/>
    <col min="19" max="21" width="3.7265625" style="1" customWidth="1"/>
    <col min="22" max="22" width="4.7265625" style="1" customWidth="1"/>
    <col min="23" max="23" width="3.7265625" style="1" customWidth="1"/>
    <col min="24" max="24" width="14.7265625" style="1" customWidth="1"/>
    <col min="25" max="25" width="3.7265625" style="1" customWidth="1"/>
    <col min="26" max="26" width="4.7265625" style="1" customWidth="1"/>
    <col min="27" max="27" width="7" style="1" customWidth="1"/>
    <col min="28" max="28" width="3.7265625" style="1" customWidth="1"/>
    <col min="29" max="29" width="6" style="1" customWidth="1"/>
    <col min="30" max="31" width="3.7265625" style="1" customWidth="1"/>
    <col min="32" max="32" width="2.1796875" style="1" customWidth="1"/>
    <col min="33" max="33" width="1.7265625" style="1" customWidth="1"/>
    <col min="34" max="34" width="1.453125" style="1" customWidth="1"/>
    <col min="35" max="35" width="3" style="1" customWidth="1"/>
    <col min="36" max="51" width="3.7265625" style="1" customWidth="1"/>
    <col min="52" max="52" width="13.453125" style="1" customWidth="1"/>
    <col min="53" max="16384" width="13.453125" style="1"/>
  </cols>
  <sheetData>
    <row r="3" spans="4:35" ht="12.65" customHeight="1" thickBot="1" x14ac:dyDescent="0.35"/>
    <row r="4" spans="4:35" ht="12.65" customHeight="1" x14ac:dyDescent="0.3">
      <c r="D4" s="92" t="s">
        <v>66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4"/>
    </row>
    <row r="5" spans="4:35" ht="12.65" customHeight="1" x14ac:dyDescent="0.3">
      <c r="D5" s="95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7"/>
    </row>
    <row r="6" spans="4:35" ht="12.65" customHeight="1" thickBot="1" x14ac:dyDescent="0.35">
      <c r="D6" s="225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7"/>
    </row>
    <row r="7" spans="4:35" s="6" customFormat="1" ht="12.65" customHeight="1" thickBot="1" x14ac:dyDescent="0.3">
      <c r="D7" s="132" t="s">
        <v>1</v>
      </c>
      <c r="E7" s="123" t="s">
        <v>2</v>
      </c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31"/>
      <c r="S7" s="133" t="s">
        <v>3</v>
      </c>
      <c r="T7" s="134" t="s">
        <v>34</v>
      </c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6"/>
    </row>
    <row r="8" spans="4:35" s="6" customFormat="1" ht="12.65" customHeight="1" x14ac:dyDescent="0.3">
      <c r="D8" s="130"/>
      <c r="E8" s="114">
        <v>1</v>
      </c>
      <c r="F8" s="137" t="s">
        <v>4</v>
      </c>
      <c r="G8" s="138"/>
      <c r="H8" s="138"/>
      <c r="I8" s="116" t="s">
        <v>5</v>
      </c>
      <c r="J8" s="117">
        <v>1.5</v>
      </c>
      <c r="K8" s="115" t="s">
        <v>6</v>
      </c>
      <c r="L8" s="118"/>
      <c r="M8" s="118"/>
      <c r="N8" s="119"/>
      <c r="O8" s="80"/>
      <c r="P8" s="80"/>
      <c r="Q8" s="80"/>
      <c r="R8" s="122"/>
      <c r="S8" s="126"/>
      <c r="T8" s="120" t="s">
        <v>2</v>
      </c>
      <c r="U8" s="121"/>
      <c r="V8" s="120"/>
      <c r="W8" s="121"/>
      <c r="X8" s="121"/>
      <c r="Y8" s="121"/>
      <c r="Z8" s="101"/>
      <c r="AA8" s="121"/>
      <c r="AB8" s="121"/>
      <c r="AC8" s="77"/>
      <c r="AD8" s="77"/>
      <c r="AE8" s="77"/>
      <c r="AF8" s="77"/>
      <c r="AG8" s="77"/>
      <c r="AH8" s="77"/>
      <c r="AI8" s="122"/>
    </row>
    <row r="9" spans="4:35" s="6" customFormat="1" ht="12.65" customHeight="1" x14ac:dyDescent="0.3">
      <c r="D9" s="12"/>
      <c r="E9" s="13">
        <f t="shared" ref="E9:E19" si="0">E8+1</f>
        <v>2</v>
      </c>
      <c r="F9" s="139" t="s">
        <v>7</v>
      </c>
      <c r="G9" s="140"/>
      <c r="H9" s="141"/>
      <c r="I9" s="15" t="s">
        <v>5</v>
      </c>
      <c r="J9" s="16">
        <v>1.5</v>
      </c>
      <c r="K9" s="14" t="s">
        <v>6</v>
      </c>
      <c r="L9" s="17"/>
      <c r="M9" s="17"/>
      <c r="N9" s="21"/>
      <c r="O9" s="10"/>
      <c r="P9" s="10"/>
      <c r="Q9" s="10"/>
      <c r="R9" s="11"/>
      <c r="S9" s="31"/>
      <c r="T9" s="22">
        <v>1</v>
      </c>
      <c r="U9" s="19" t="s">
        <v>8</v>
      </c>
      <c r="V9" s="18"/>
      <c r="W9" s="23"/>
      <c r="X9" s="23"/>
      <c r="Y9" s="24" t="s">
        <v>5</v>
      </c>
      <c r="Z9" s="144">
        <v>1</v>
      </c>
      <c r="AA9" s="25" t="s">
        <v>9</v>
      </c>
      <c r="AB9" s="23"/>
      <c r="AC9" s="7"/>
      <c r="AD9" s="7"/>
      <c r="AE9" s="7"/>
      <c r="AF9" s="7"/>
      <c r="AG9" s="7"/>
      <c r="AH9" s="7"/>
      <c r="AI9" s="11"/>
    </row>
    <row r="10" spans="4:35" s="6" customFormat="1" ht="12.65" customHeight="1" x14ac:dyDescent="0.3">
      <c r="D10" s="12"/>
      <c r="E10" s="13">
        <f t="shared" si="0"/>
        <v>3</v>
      </c>
      <c r="F10" s="139" t="s">
        <v>10</v>
      </c>
      <c r="G10" s="140"/>
      <c r="H10" s="141"/>
      <c r="I10" s="26" t="s">
        <v>5</v>
      </c>
      <c r="J10" s="16">
        <v>7</v>
      </c>
      <c r="K10" s="14" t="s">
        <v>6</v>
      </c>
      <c r="L10" s="17"/>
      <c r="M10" s="17"/>
      <c r="N10" s="21"/>
      <c r="O10" s="10"/>
      <c r="P10" s="10"/>
      <c r="Q10" s="10"/>
      <c r="R10" s="11"/>
      <c r="S10" s="31"/>
      <c r="T10" s="22">
        <v>2</v>
      </c>
      <c r="U10" s="19" t="s">
        <v>11</v>
      </c>
      <c r="V10" s="18"/>
      <c r="W10" s="23"/>
      <c r="X10" s="23"/>
      <c r="Y10" s="24" t="s">
        <v>5</v>
      </c>
      <c r="Z10" s="144">
        <v>1</v>
      </c>
      <c r="AA10" s="25" t="s">
        <v>9</v>
      </c>
      <c r="AB10" s="23"/>
      <c r="AC10" s="7"/>
      <c r="AD10" s="7"/>
      <c r="AE10" s="7"/>
      <c r="AF10" s="7"/>
      <c r="AG10" s="7"/>
      <c r="AH10" s="7"/>
      <c r="AI10" s="11"/>
    </row>
    <row r="11" spans="4:35" s="6" customFormat="1" ht="12.65" customHeight="1" x14ac:dyDescent="0.3">
      <c r="D11" s="12"/>
      <c r="E11" s="13">
        <f t="shared" si="0"/>
        <v>4</v>
      </c>
      <c r="F11" s="139" t="s">
        <v>12</v>
      </c>
      <c r="G11" s="140"/>
      <c r="H11" s="141"/>
      <c r="I11" s="26" t="s">
        <v>5</v>
      </c>
      <c r="J11" s="16">
        <v>5</v>
      </c>
      <c r="K11" s="14" t="s">
        <v>6</v>
      </c>
      <c r="L11" s="17"/>
      <c r="M11" s="17"/>
      <c r="N11" s="21"/>
      <c r="O11" s="10"/>
      <c r="P11" s="10"/>
      <c r="Q11" s="10"/>
      <c r="R11" s="11"/>
      <c r="S11" s="201"/>
      <c r="T11" s="22">
        <v>3</v>
      </c>
      <c r="U11" s="19" t="s">
        <v>13</v>
      </c>
      <c r="V11" s="27"/>
      <c r="W11" s="23"/>
      <c r="X11" s="23"/>
      <c r="Y11" s="24" t="s">
        <v>5</v>
      </c>
      <c r="Z11" s="144">
        <v>1</v>
      </c>
      <c r="AA11" s="25" t="s">
        <v>9</v>
      </c>
      <c r="AB11" s="23"/>
      <c r="AC11" s="7"/>
      <c r="AD11" s="7"/>
      <c r="AE11" s="7"/>
      <c r="AF11" s="7"/>
      <c r="AG11" s="7"/>
      <c r="AH11" s="7"/>
      <c r="AI11" s="11"/>
    </row>
    <row r="12" spans="4:35" s="6" customFormat="1" ht="12.65" customHeight="1" x14ac:dyDescent="0.3">
      <c r="D12" s="12"/>
      <c r="E12" s="13">
        <f t="shared" si="0"/>
        <v>5</v>
      </c>
      <c r="F12" s="139" t="s">
        <v>14</v>
      </c>
      <c r="G12" s="140"/>
      <c r="H12" s="141"/>
      <c r="I12" s="26" t="s">
        <v>5</v>
      </c>
      <c r="J12" s="16">
        <v>5</v>
      </c>
      <c r="K12" s="14" t="s">
        <v>6</v>
      </c>
      <c r="L12" s="17"/>
      <c r="M12" s="17"/>
      <c r="N12" s="21"/>
      <c r="O12" s="10"/>
      <c r="P12" s="10"/>
      <c r="Q12" s="10"/>
      <c r="R12" s="11"/>
      <c r="S12" s="201"/>
      <c r="T12" s="22">
        <v>4</v>
      </c>
      <c r="U12" s="19" t="s">
        <v>15</v>
      </c>
      <c r="V12" s="27"/>
      <c r="W12" s="23"/>
      <c r="X12" s="23"/>
      <c r="Y12" s="24" t="s">
        <v>5</v>
      </c>
      <c r="Z12" s="144">
        <v>1</v>
      </c>
      <c r="AA12" s="25" t="s">
        <v>9</v>
      </c>
      <c r="AB12" s="23"/>
      <c r="AC12" s="7"/>
      <c r="AD12" s="7"/>
      <c r="AE12" s="7"/>
      <c r="AF12" s="7"/>
      <c r="AG12" s="7"/>
      <c r="AH12" s="7"/>
      <c r="AI12" s="11"/>
    </row>
    <row r="13" spans="4:35" s="6" customFormat="1" ht="12.65" customHeight="1" x14ac:dyDescent="0.3">
      <c r="D13" s="12"/>
      <c r="E13" s="13">
        <f t="shared" si="0"/>
        <v>6</v>
      </c>
      <c r="F13" s="139" t="s">
        <v>16</v>
      </c>
      <c r="G13" s="140"/>
      <c r="H13" s="141"/>
      <c r="I13" s="26" t="s">
        <v>5</v>
      </c>
      <c r="J13" s="16">
        <v>5</v>
      </c>
      <c r="K13" s="14" t="s">
        <v>6</v>
      </c>
      <c r="L13" s="17"/>
      <c r="M13" s="17"/>
      <c r="N13" s="21"/>
      <c r="O13" s="10"/>
      <c r="P13" s="10"/>
      <c r="Q13" s="10"/>
      <c r="R13" s="11"/>
      <c r="S13" s="201"/>
      <c r="T13" s="22">
        <v>5</v>
      </c>
      <c r="U13" s="19" t="s">
        <v>17</v>
      </c>
      <c r="V13" s="27"/>
      <c r="W13" s="23"/>
      <c r="X13" s="23"/>
      <c r="Y13" s="24" t="s">
        <v>5</v>
      </c>
      <c r="Z13" s="144">
        <v>1</v>
      </c>
      <c r="AA13" s="25" t="s">
        <v>9</v>
      </c>
      <c r="AB13" s="23"/>
      <c r="AC13" s="7"/>
      <c r="AD13" s="7"/>
      <c r="AE13" s="7"/>
      <c r="AF13" s="7"/>
      <c r="AG13" s="7"/>
      <c r="AH13" s="7"/>
      <c r="AI13" s="11"/>
    </row>
    <row r="14" spans="4:35" s="6" customFormat="1" ht="12.65" customHeight="1" x14ac:dyDescent="0.3">
      <c r="D14" s="12"/>
      <c r="E14" s="13">
        <f t="shared" si="0"/>
        <v>7</v>
      </c>
      <c r="F14" s="139" t="s">
        <v>18</v>
      </c>
      <c r="G14" s="140"/>
      <c r="H14" s="141"/>
      <c r="I14" s="26" t="s">
        <v>5</v>
      </c>
      <c r="J14" s="16">
        <v>7</v>
      </c>
      <c r="K14" s="14" t="s">
        <v>6</v>
      </c>
      <c r="L14" s="17"/>
      <c r="M14" s="17"/>
      <c r="N14" s="21"/>
      <c r="O14" s="10"/>
      <c r="P14" s="10"/>
      <c r="Q14" s="10"/>
      <c r="R14" s="11"/>
      <c r="S14" s="201"/>
      <c r="T14" s="22">
        <v>6</v>
      </c>
      <c r="U14" s="19" t="s">
        <v>19</v>
      </c>
      <c r="V14" s="27"/>
      <c r="W14" s="23"/>
      <c r="X14" s="23"/>
      <c r="Y14" s="24" t="s">
        <v>5</v>
      </c>
      <c r="Z14" s="144">
        <v>1</v>
      </c>
      <c r="AA14" s="25" t="s">
        <v>9</v>
      </c>
      <c r="AB14" s="23"/>
      <c r="AC14" s="7"/>
      <c r="AD14" s="7"/>
      <c r="AE14" s="7"/>
      <c r="AF14" s="7"/>
      <c r="AG14" s="7"/>
      <c r="AH14" s="7"/>
      <c r="AI14" s="11"/>
    </row>
    <row r="15" spans="4:35" s="6" customFormat="1" ht="12.65" customHeight="1" x14ac:dyDescent="0.3">
      <c r="D15" s="12"/>
      <c r="E15" s="13">
        <f t="shared" si="0"/>
        <v>8</v>
      </c>
      <c r="F15" s="139" t="s">
        <v>20</v>
      </c>
      <c r="G15" s="142"/>
      <c r="H15" s="141"/>
      <c r="I15" s="15" t="s">
        <v>5</v>
      </c>
      <c r="J15" s="16">
        <v>18</v>
      </c>
      <c r="K15" s="14" t="s">
        <v>6</v>
      </c>
      <c r="L15" s="17"/>
      <c r="M15" s="17"/>
      <c r="N15" s="28"/>
      <c r="O15" s="10"/>
      <c r="P15" s="10"/>
      <c r="Q15" s="10"/>
      <c r="R15" s="11"/>
      <c r="S15" s="201"/>
      <c r="T15" s="22">
        <v>7</v>
      </c>
      <c r="U15" s="19" t="s">
        <v>21</v>
      </c>
      <c r="V15" s="27"/>
      <c r="W15" s="23"/>
      <c r="X15" s="23"/>
      <c r="Y15" s="24" t="s">
        <v>5</v>
      </c>
      <c r="Z15" s="144">
        <v>6</v>
      </c>
      <c r="AA15" s="25" t="s">
        <v>9</v>
      </c>
      <c r="AB15" s="23"/>
      <c r="AC15" s="7"/>
      <c r="AD15" s="7"/>
      <c r="AE15" s="7"/>
      <c r="AF15" s="7"/>
      <c r="AG15" s="7"/>
      <c r="AH15" s="7"/>
      <c r="AI15" s="11"/>
    </row>
    <row r="16" spans="4:35" s="6" customFormat="1" ht="12.65" customHeight="1" x14ac:dyDescent="0.3">
      <c r="D16" s="12"/>
      <c r="E16" s="13">
        <f t="shared" si="0"/>
        <v>9</v>
      </c>
      <c r="F16" s="139" t="s">
        <v>22</v>
      </c>
      <c r="G16" s="140"/>
      <c r="H16" s="141"/>
      <c r="I16" s="15" t="s">
        <v>5</v>
      </c>
      <c r="J16" s="29">
        <v>1</v>
      </c>
      <c r="K16" s="14" t="s">
        <v>6</v>
      </c>
      <c r="L16" s="17"/>
      <c r="M16" s="17"/>
      <c r="N16" s="21"/>
      <c r="O16" s="10"/>
      <c r="P16" s="10"/>
      <c r="Q16" s="10"/>
      <c r="R16" s="11"/>
      <c r="S16" s="201"/>
      <c r="T16" s="22">
        <v>8</v>
      </c>
      <c r="U16" s="19" t="s">
        <v>23</v>
      </c>
      <c r="V16" s="27"/>
      <c r="W16" s="23"/>
      <c r="X16" s="23"/>
      <c r="Y16" s="24" t="s">
        <v>5</v>
      </c>
      <c r="Z16" s="144">
        <v>1</v>
      </c>
      <c r="AA16" s="25" t="s">
        <v>9</v>
      </c>
      <c r="AB16" s="23"/>
      <c r="AC16" s="7"/>
      <c r="AD16" s="7"/>
      <c r="AE16" s="7"/>
      <c r="AF16" s="7"/>
      <c r="AG16" s="7"/>
      <c r="AH16" s="7"/>
      <c r="AI16" s="11"/>
    </row>
    <row r="17" spans="4:35" s="6" customFormat="1" ht="12.65" customHeight="1" x14ac:dyDescent="0.3">
      <c r="D17" s="12"/>
      <c r="E17" s="13">
        <f t="shared" si="0"/>
        <v>10</v>
      </c>
      <c r="F17" s="139" t="s">
        <v>24</v>
      </c>
      <c r="G17" s="140"/>
      <c r="H17" s="141"/>
      <c r="I17" s="15" t="s">
        <v>5</v>
      </c>
      <c r="J17" s="16">
        <v>10</v>
      </c>
      <c r="K17" s="14" t="s">
        <v>6</v>
      </c>
      <c r="L17" s="17"/>
      <c r="M17" s="17"/>
      <c r="N17" s="21"/>
      <c r="O17" s="10"/>
      <c r="P17" s="10"/>
      <c r="Q17" s="10"/>
      <c r="R17" s="11"/>
      <c r="S17" s="201"/>
      <c r="T17" s="22">
        <v>9</v>
      </c>
      <c r="U17" s="19" t="s">
        <v>25</v>
      </c>
      <c r="V17" s="27"/>
      <c r="W17" s="23"/>
      <c r="X17" s="23"/>
      <c r="Y17" s="24" t="s">
        <v>5</v>
      </c>
      <c r="Z17" s="144">
        <v>3</v>
      </c>
      <c r="AA17" s="25" t="s">
        <v>9</v>
      </c>
      <c r="AB17" s="23"/>
      <c r="AC17" s="7"/>
      <c r="AD17" s="7"/>
      <c r="AE17" s="7"/>
      <c r="AF17" s="7"/>
      <c r="AG17" s="7"/>
      <c r="AH17" s="7"/>
      <c r="AI17" s="11"/>
    </row>
    <row r="18" spans="4:35" s="6" customFormat="1" ht="12.65" customHeight="1" x14ac:dyDescent="0.3">
      <c r="D18" s="12"/>
      <c r="E18" s="13">
        <f t="shared" si="0"/>
        <v>11</v>
      </c>
      <c r="F18" s="139" t="s">
        <v>26</v>
      </c>
      <c r="G18" s="140"/>
      <c r="H18" s="141"/>
      <c r="I18" s="26" t="s">
        <v>5</v>
      </c>
      <c r="J18" s="16">
        <v>7</v>
      </c>
      <c r="K18" s="14" t="s">
        <v>6</v>
      </c>
      <c r="L18" s="17"/>
      <c r="M18" s="20"/>
      <c r="N18" s="21"/>
      <c r="O18" s="10"/>
      <c r="P18" s="10"/>
      <c r="Q18" s="10"/>
      <c r="R18" s="11"/>
      <c r="S18" s="201"/>
      <c r="T18" s="22">
        <v>10</v>
      </c>
      <c r="U18" s="19" t="s">
        <v>27</v>
      </c>
      <c r="V18" s="27"/>
      <c r="W18" s="23"/>
      <c r="X18" s="23"/>
      <c r="Y18" s="24" t="s">
        <v>5</v>
      </c>
      <c r="Z18" s="144">
        <v>2</v>
      </c>
      <c r="AA18" s="25" t="s">
        <v>9</v>
      </c>
      <c r="AB18" s="23"/>
      <c r="AC18" s="7"/>
      <c r="AD18" s="7"/>
      <c r="AE18" s="7"/>
      <c r="AF18" s="7"/>
      <c r="AG18" s="7"/>
      <c r="AH18" s="7"/>
      <c r="AI18" s="11"/>
    </row>
    <row r="19" spans="4:35" s="6" customFormat="1" ht="12.65" customHeight="1" x14ac:dyDescent="0.3">
      <c r="D19" s="12"/>
      <c r="E19" s="13">
        <f t="shared" si="0"/>
        <v>12</v>
      </c>
      <c r="F19" s="139" t="s">
        <v>28</v>
      </c>
      <c r="G19" s="140"/>
      <c r="H19" s="141"/>
      <c r="I19" s="26" t="s">
        <v>5</v>
      </c>
      <c r="J19" s="16">
        <v>5</v>
      </c>
      <c r="K19" s="14" t="s">
        <v>6</v>
      </c>
      <c r="L19" s="17"/>
      <c r="M19" s="20"/>
      <c r="N19" s="21"/>
      <c r="O19" s="10"/>
      <c r="P19" s="10"/>
      <c r="Q19" s="10"/>
      <c r="R19" s="11"/>
      <c r="S19" s="201"/>
      <c r="T19" s="22"/>
      <c r="U19" s="19"/>
      <c r="V19" s="27"/>
      <c r="W19" s="23"/>
      <c r="X19" s="23"/>
      <c r="Y19" s="24"/>
      <c r="Z19" s="163"/>
      <c r="AA19" s="25"/>
      <c r="AB19" s="23"/>
      <c r="AC19" s="7"/>
      <c r="AD19" s="7"/>
      <c r="AE19" s="7"/>
      <c r="AF19" s="7"/>
      <c r="AG19" s="7"/>
      <c r="AH19" s="7"/>
      <c r="AI19" s="11"/>
    </row>
    <row r="20" spans="4:35" s="6" customFormat="1" ht="12.65" customHeight="1" x14ac:dyDescent="0.3">
      <c r="D20" s="12"/>
      <c r="E20" s="13"/>
      <c r="F20" s="30"/>
      <c r="G20" s="20"/>
      <c r="H20" s="14"/>
      <c r="I20" s="26"/>
      <c r="J20" s="14"/>
      <c r="K20" s="14"/>
      <c r="L20" s="17"/>
      <c r="M20" s="17"/>
      <c r="N20" s="21"/>
      <c r="O20" s="10"/>
      <c r="P20" s="10"/>
      <c r="Q20" s="10"/>
      <c r="R20" s="11"/>
      <c r="S20" s="202"/>
      <c r="T20" s="22">
        <v>1</v>
      </c>
      <c r="U20" s="19" t="s">
        <v>8</v>
      </c>
      <c r="V20" s="18"/>
      <c r="W20" s="23"/>
      <c r="X20" s="23"/>
      <c r="Y20" s="24" t="s">
        <v>5</v>
      </c>
      <c r="Z20" s="164">
        <v>700</v>
      </c>
      <c r="AA20" s="9" t="s">
        <v>6</v>
      </c>
      <c r="AB20" s="23"/>
      <c r="AC20" s="7"/>
      <c r="AD20" s="7"/>
      <c r="AE20" s="7"/>
      <c r="AF20" s="7"/>
      <c r="AG20" s="7"/>
      <c r="AH20" s="7"/>
      <c r="AI20" s="11"/>
    </row>
    <row r="21" spans="4:35" s="6" customFormat="1" ht="12.65" customHeight="1" thickBot="1" x14ac:dyDescent="0.35">
      <c r="D21" s="125"/>
      <c r="E21" s="40"/>
      <c r="F21" s="37"/>
      <c r="G21" s="35"/>
      <c r="H21" s="36"/>
      <c r="I21" s="37"/>
      <c r="J21" s="79"/>
      <c r="K21" s="38"/>
      <c r="L21" s="38"/>
      <c r="M21" s="38"/>
      <c r="N21" s="40"/>
      <c r="O21" s="38"/>
      <c r="P21" s="38"/>
      <c r="Q21" s="10"/>
      <c r="R21" s="11"/>
      <c r="S21" s="203"/>
      <c r="T21" s="22">
        <f t="shared" ref="T21:T32" si="1">T20+1</f>
        <v>2</v>
      </c>
      <c r="U21" s="19" t="s">
        <v>11</v>
      </c>
      <c r="V21" s="18"/>
      <c r="W21" s="23"/>
      <c r="X21" s="23"/>
      <c r="Y21" s="24" t="s">
        <v>5</v>
      </c>
      <c r="Z21" s="164">
        <v>800</v>
      </c>
      <c r="AA21" s="9" t="s">
        <v>6</v>
      </c>
      <c r="AB21" s="23"/>
      <c r="AC21" s="7"/>
      <c r="AD21" s="7"/>
      <c r="AE21" s="7"/>
      <c r="AF21" s="7"/>
      <c r="AG21" s="7"/>
      <c r="AH21" s="7"/>
      <c r="AI21" s="11"/>
    </row>
    <row r="22" spans="4:35" s="6" customFormat="1" ht="12.65" customHeight="1" thickBot="1" x14ac:dyDescent="0.35">
      <c r="D22" s="129" t="s">
        <v>29</v>
      </c>
      <c r="E22" s="236" t="s">
        <v>30</v>
      </c>
      <c r="F22" s="236"/>
      <c r="G22" s="236"/>
      <c r="H22" s="236"/>
      <c r="I22" s="237"/>
      <c r="J22" s="236"/>
      <c r="K22" s="236"/>
      <c r="L22" s="236"/>
      <c r="M22" s="236"/>
      <c r="N22" s="236"/>
      <c r="O22" s="236"/>
      <c r="P22" s="238"/>
      <c r="Q22" s="32"/>
      <c r="R22" s="192"/>
      <c r="S22" s="203"/>
      <c r="T22" s="22">
        <f t="shared" si="1"/>
        <v>3</v>
      </c>
      <c r="U22" s="19" t="s">
        <v>13</v>
      </c>
      <c r="V22" s="18"/>
      <c r="W22" s="23"/>
      <c r="X22" s="23"/>
      <c r="Y22" s="24" t="s">
        <v>5</v>
      </c>
      <c r="Z22" s="164">
        <v>700</v>
      </c>
      <c r="AA22" s="9" t="s">
        <v>6</v>
      </c>
      <c r="AB22" s="23"/>
      <c r="AC22" s="7"/>
      <c r="AD22" s="7"/>
      <c r="AE22" s="7"/>
      <c r="AF22" s="7"/>
      <c r="AG22" s="7"/>
      <c r="AH22" s="7"/>
      <c r="AI22" s="11"/>
    </row>
    <row r="23" spans="4:35" s="6" customFormat="1" ht="12.65" customHeight="1" x14ac:dyDescent="0.3">
      <c r="D23" s="126"/>
      <c r="E23" s="127">
        <v>1</v>
      </c>
      <c r="F23" s="137" t="s">
        <v>22</v>
      </c>
      <c r="G23" s="145"/>
      <c r="H23" s="138"/>
      <c r="I23" s="150">
        <v>27</v>
      </c>
      <c r="J23" s="146" t="s">
        <v>31</v>
      </c>
      <c r="K23" s="147"/>
      <c r="L23" s="147"/>
      <c r="M23" s="80"/>
      <c r="N23" s="128"/>
      <c r="O23" s="80"/>
      <c r="P23" s="80"/>
      <c r="Q23" s="10"/>
      <c r="R23" s="11"/>
      <c r="S23" s="203"/>
      <c r="T23" s="22">
        <f t="shared" si="1"/>
        <v>4</v>
      </c>
      <c r="U23" s="19" t="s">
        <v>17</v>
      </c>
      <c r="V23" s="18"/>
      <c r="W23" s="23"/>
      <c r="X23" s="23"/>
      <c r="Y23" s="9" t="s">
        <v>5</v>
      </c>
      <c r="Z23" s="164">
        <v>700</v>
      </c>
      <c r="AA23" s="9" t="s">
        <v>6</v>
      </c>
      <c r="AB23" s="23"/>
      <c r="AC23" s="7"/>
      <c r="AD23" s="7"/>
      <c r="AE23" s="7"/>
      <c r="AF23" s="7"/>
      <c r="AG23" s="7"/>
      <c r="AH23" s="7"/>
      <c r="AI23" s="11"/>
    </row>
    <row r="24" spans="4:35" s="6" customFormat="1" ht="12.65" customHeight="1" x14ac:dyDescent="0.3">
      <c r="D24" s="31"/>
      <c r="E24" s="33">
        <f>E23+1</f>
        <v>2</v>
      </c>
      <c r="F24" s="139" t="s">
        <v>24</v>
      </c>
      <c r="G24" s="140"/>
      <c r="H24" s="141"/>
      <c r="I24" s="150">
        <v>3</v>
      </c>
      <c r="J24" s="148" t="s">
        <v>31</v>
      </c>
      <c r="K24" s="149"/>
      <c r="L24" s="149"/>
      <c r="M24" s="10"/>
      <c r="N24" s="21"/>
      <c r="O24" s="10"/>
      <c r="P24" s="10"/>
      <c r="Q24" s="10"/>
      <c r="R24" s="11"/>
      <c r="S24" s="203"/>
      <c r="T24" s="22">
        <f t="shared" si="1"/>
        <v>5</v>
      </c>
      <c r="U24" s="19" t="s">
        <v>15</v>
      </c>
      <c r="V24" s="18"/>
      <c r="W24" s="23"/>
      <c r="X24" s="23"/>
      <c r="Y24" s="9" t="s">
        <v>5</v>
      </c>
      <c r="Z24" s="164">
        <v>700</v>
      </c>
      <c r="AA24" s="9" t="s">
        <v>6</v>
      </c>
      <c r="AB24" s="23"/>
      <c r="AC24" s="7"/>
      <c r="AD24" s="7"/>
      <c r="AE24" s="7"/>
      <c r="AF24" s="7"/>
      <c r="AG24" s="7"/>
      <c r="AH24" s="7"/>
      <c r="AI24" s="11"/>
    </row>
    <row r="25" spans="4:35" s="6" customFormat="1" ht="12.65" customHeight="1" x14ac:dyDescent="0.3">
      <c r="D25" s="31"/>
      <c r="E25" s="22"/>
      <c r="F25" s="100"/>
      <c r="G25" s="34"/>
      <c r="H25" s="9"/>
      <c r="I25" s="77"/>
      <c r="J25" s="25"/>
      <c r="K25" s="10"/>
      <c r="L25" s="10"/>
      <c r="M25" s="10"/>
      <c r="N25" s="21"/>
      <c r="O25" s="10"/>
      <c r="P25" s="10"/>
      <c r="Q25" s="10"/>
      <c r="R25" s="11"/>
      <c r="S25" s="203"/>
      <c r="T25" s="22">
        <f t="shared" si="1"/>
        <v>6</v>
      </c>
      <c r="U25" s="19" t="s">
        <v>19</v>
      </c>
      <c r="V25" s="18"/>
      <c r="W25" s="23"/>
      <c r="X25" s="23"/>
      <c r="Y25" s="9" t="s">
        <v>5</v>
      </c>
      <c r="Z25" s="164">
        <v>700</v>
      </c>
      <c r="AA25" s="9" t="s">
        <v>6</v>
      </c>
      <c r="AB25" s="23"/>
      <c r="AC25" s="7"/>
      <c r="AD25" s="7"/>
      <c r="AE25" s="7"/>
      <c r="AF25" s="7"/>
      <c r="AG25" s="7"/>
      <c r="AH25" s="7"/>
      <c r="AI25" s="11"/>
    </row>
    <row r="26" spans="4:35" s="6" customFormat="1" ht="12.65" customHeight="1" thickBot="1" x14ac:dyDescent="0.35">
      <c r="D26" s="125"/>
      <c r="E26" s="155"/>
      <c r="F26" s="37"/>
      <c r="G26" s="35"/>
      <c r="H26" s="36"/>
      <c r="I26" s="37"/>
      <c r="J26" s="38"/>
      <c r="K26" s="38"/>
      <c r="L26" s="38"/>
      <c r="M26" s="38"/>
      <c r="N26" s="155"/>
      <c r="O26" s="38"/>
      <c r="P26" s="38"/>
      <c r="Q26" s="10"/>
      <c r="R26" s="11"/>
      <c r="S26" s="203"/>
      <c r="T26" s="22">
        <f t="shared" si="1"/>
        <v>7</v>
      </c>
      <c r="U26" s="19" t="s">
        <v>21</v>
      </c>
      <c r="V26" s="27"/>
      <c r="W26" s="23"/>
      <c r="X26" s="23"/>
      <c r="Y26" s="24" t="s">
        <v>5</v>
      </c>
      <c r="Z26" s="164">
        <v>300</v>
      </c>
      <c r="AA26" s="9" t="s">
        <v>6</v>
      </c>
      <c r="AB26" s="23"/>
      <c r="AC26" s="7"/>
      <c r="AD26" s="7"/>
      <c r="AE26" s="7"/>
      <c r="AF26" s="7"/>
      <c r="AG26" s="7"/>
      <c r="AH26" s="7"/>
      <c r="AI26" s="11"/>
    </row>
    <row r="27" spans="4:35" s="6" customFormat="1" ht="12.65" customHeight="1" thickBot="1" x14ac:dyDescent="0.35">
      <c r="D27" s="239" t="s">
        <v>0</v>
      </c>
      <c r="E27" s="240"/>
      <c r="F27" s="240"/>
      <c r="G27" s="240"/>
      <c r="H27" s="240"/>
      <c r="I27" s="240"/>
      <c r="J27" s="240"/>
      <c r="K27" s="240"/>
      <c r="L27" s="241"/>
      <c r="M27" s="240"/>
      <c r="N27" s="240"/>
      <c r="O27" s="240"/>
      <c r="P27" s="242"/>
      <c r="Q27" s="10"/>
      <c r="R27" s="11"/>
      <c r="S27" s="203"/>
      <c r="T27" s="22">
        <f t="shared" si="1"/>
        <v>8</v>
      </c>
      <c r="U27" s="19" t="s">
        <v>23</v>
      </c>
      <c r="V27" s="27"/>
      <c r="W27" s="23"/>
      <c r="X27" s="23"/>
      <c r="Y27" s="24" t="s">
        <v>5</v>
      </c>
      <c r="Z27" s="164">
        <v>300</v>
      </c>
      <c r="AA27" s="9" t="s">
        <v>6</v>
      </c>
      <c r="AB27" s="23"/>
      <c r="AC27" s="7"/>
      <c r="AD27" s="7"/>
      <c r="AE27" s="7"/>
      <c r="AF27" s="7"/>
      <c r="AG27" s="7"/>
      <c r="AH27" s="7"/>
      <c r="AI27" s="11"/>
    </row>
    <row r="28" spans="4:35" s="6" customFormat="1" ht="12.65" customHeight="1" x14ac:dyDescent="0.3">
      <c r="D28" s="126"/>
      <c r="E28" s="127">
        <v>1</v>
      </c>
      <c r="F28" s="137" t="s">
        <v>22</v>
      </c>
      <c r="G28" s="145"/>
      <c r="H28" s="138"/>
      <c r="I28" s="77" t="s">
        <v>32</v>
      </c>
      <c r="J28" s="80"/>
      <c r="K28" s="143" t="s">
        <v>5</v>
      </c>
      <c r="L28" s="166">
        <f>J16*I23</f>
        <v>27</v>
      </c>
      <c r="M28" s="78" t="s">
        <v>6</v>
      </c>
      <c r="N28" s="156"/>
      <c r="O28" s="80"/>
      <c r="P28" s="80"/>
      <c r="Q28" s="10"/>
      <c r="R28" s="11"/>
      <c r="S28" s="203"/>
      <c r="T28" s="22">
        <f t="shared" si="1"/>
        <v>9</v>
      </c>
      <c r="U28" s="19" t="s">
        <v>25</v>
      </c>
      <c r="V28" s="27"/>
      <c r="W28" s="23"/>
      <c r="X28" s="23"/>
      <c r="Y28" s="24" t="s">
        <v>5</v>
      </c>
      <c r="Z28" s="164">
        <v>100</v>
      </c>
      <c r="AA28" s="9" t="s">
        <v>6</v>
      </c>
      <c r="AB28" s="23"/>
      <c r="AC28" s="7"/>
      <c r="AD28" s="7"/>
      <c r="AE28" s="7"/>
      <c r="AF28" s="7"/>
      <c r="AG28" s="7"/>
      <c r="AH28" s="7"/>
      <c r="AI28" s="11"/>
    </row>
    <row r="29" spans="4:35" s="6" customFormat="1" ht="12.65" customHeight="1" x14ac:dyDescent="0.3">
      <c r="D29" s="31"/>
      <c r="E29" s="22">
        <v>2</v>
      </c>
      <c r="F29" s="139" t="s">
        <v>24</v>
      </c>
      <c r="G29" s="151"/>
      <c r="H29" s="152"/>
      <c r="I29" s="37" t="s">
        <v>33</v>
      </c>
      <c r="J29" s="38"/>
      <c r="K29" s="39" t="s">
        <v>5</v>
      </c>
      <c r="L29" s="166">
        <f>I24*J17</f>
        <v>30</v>
      </c>
      <c r="M29" s="36" t="s">
        <v>6</v>
      </c>
      <c r="N29" s="40"/>
      <c r="O29" s="10"/>
      <c r="P29" s="10"/>
      <c r="Q29" s="10"/>
      <c r="R29" s="11"/>
      <c r="S29" s="203"/>
      <c r="T29" s="22">
        <f t="shared" si="1"/>
        <v>10</v>
      </c>
      <c r="U29" s="19" t="s">
        <v>27</v>
      </c>
      <c r="V29" s="27"/>
      <c r="W29" s="23"/>
      <c r="X29" s="23"/>
      <c r="Y29" s="24" t="s">
        <v>5</v>
      </c>
      <c r="Z29" s="164">
        <v>300</v>
      </c>
      <c r="AA29" s="9" t="s">
        <v>6</v>
      </c>
      <c r="AB29" s="23"/>
      <c r="AC29" s="7"/>
      <c r="AD29" s="7"/>
      <c r="AE29" s="7"/>
      <c r="AF29" s="7"/>
      <c r="AG29" s="7"/>
      <c r="AH29" s="7"/>
      <c r="AI29" s="11"/>
    </row>
    <row r="30" spans="4:35" s="6" customFormat="1" ht="12.65" customHeight="1" x14ac:dyDescent="0.3">
      <c r="D30" s="31"/>
      <c r="E30" s="21"/>
      <c r="F30" s="139" t="s">
        <v>34</v>
      </c>
      <c r="G30" s="153"/>
      <c r="H30" s="154"/>
      <c r="I30" s="43"/>
      <c r="J30" s="44"/>
      <c r="K30" s="45" t="s">
        <v>5</v>
      </c>
      <c r="L30" s="167">
        <f>SUM(L28:L29)</f>
        <v>57</v>
      </c>
      <c r="M30" s="42" t="s">
        <v>6</v>
      </c>
      <c r="N30" s="46"/>
      <c r="O30" s="10"/>
      <c r="P30" s="10"/>
      <c r="Q30" s="10"/>
      <c r="R30" s="11"/>
      <c r="S30" s="204"/>
      <c r="T30" s="22">
        <f t="shared" si="1"/>
        <v>11</v>
      </c>
      <c r="U30" s="19" t="s">
        <v>35</v>
      </c>
      <c r="V30" s="47"/>
      <c r="W30" s="9"/>
      <c r="X30" s="24"/>
      <c r="Y30" s="24" t="s">
        <v>5</v>
      </c>
      <c r="Z30" s="164">
        <v>20</v>
      </c>
      <c r="AA30" s="9" t="s">
        <v>6</v>
      </c>
      <c r="AB30" s="19"/>
      <c r="AC30" s="7"/>
      <c r="AD30" s="7"/>
      <c r="AE30" s="7"/>
      <c r="AF30" s="7"/>
      <c r="AG30" s="7"/>
      <c r="AH30" s="7"/>
      <c r="AI30" s="11"/>
    </row>
    <row r="31" spans="4:35" s="6" customFormat="1" ht="12.65" customHeight="1" thickBot="1" x14ac:dyDescent="0.35">
      <c r="D31" s="125"/>
      <c r="E31" s="155"/>
      <c r="F31" s="37"/>
      <c r="G31" s="35"/>
      <c r="H31" s="36"/>
      <c r="I31" s="37"/>
      <c r="J31" s="38"/>
      <c r="K31" s="38"/>
      <c r="L31" s="106"/>
      <c r="M31" s="38"/>
      <c r="N31" s="40"/>
      <c r="O31" s="38"/>
      <c r="P31" s="38"/>
      <c r="Q31" s="10"/>
      <c r="R31" s="11"/>
      <c r="S31" s="204"/>
      <c r="T31" s="22">
        <f t="shared" si="1"/>
        <v>12</v>
      </c>
      <c r="U31" s="19" t="s">
        <v>36</v>
      </c>
      <c r="V31" s="47"/>
      <c r="W31" s="9"/>
      <c r="X31" s="24"/>
      <c r="Y31" s="24" t="s">
        <v>5</v>
      </c>
      <c r="Z31" s="164">
        <v>10</v>
      </c>
      <c r="AA31" s="9" t="s">
        <v>6</v>
      </c>
      <c r="AB31" s="19"/>
      <c r="AC31" s="7"/>
      <c r="AD31" s="7"/>
      <c r="AE31" s="7"/>
      <c r="AF31" s="7"/>
      <c r="AG31" s="7"/>
      <c r="AH31" s="7"/>
      <c r="AI31" s="11"/>
    </row>
    <row r="32" spans="4:35" s="6" customFormat="1" ht="12.65" customHeight="1" thickBot="1" x14ac:dyDescent="0.35">
      <c r="D32" s="157" t="s">
        <v>37</v>
      </c>
      <c r="E32" s="246" t="s">
        <v>38</v>
      </c>
      <c r="F32" s="247"/>
      <c r="G32" s="247"/>
      <c r="H32" s="247"/>
      <c r="I32" s="248"/>
      <c r="J32" s="247"/>
      <c r="K32" s="247"/>
      <c r="L32" s="247"/>
      <c r="M32" s="247"/>
      <c r="N32" s="247"/>
      <c r="O32" s="247"/>
      <c r="P32" s="249"/>
      <c r="Q32" s="48"/>
      <c r="R32" s="193"/>
      <c r="S32" s="204"/>
      <c r="T32" s="22">
        <f t="shared" si="1"/>
        <v>13</v>
      </c>
      <c r="U32" s="19" t="s">
        <v>36</v>
      </c>
      <c r="V32" s="47"/>
      <c r="W32" s="9"/>
      <c r="X32" s="24"/>
      <c r="Y32" s="24" t="s">
        <v>5</v>
      </c>
      <c r="Z32" s="164">
        <v>10</v>
      </c>
      <c r="AA32" s="9" t="s">
        <v>6</v>
      </c>
      <c r="AB32" s="19"/>
      <c r="AC32" s="7"/>
      <c r="AD32" s="7"/>
      <c r="AE32" s="7"/>
      <c r="AF32" s="7"/>
      <c r="AG32" s="7"/>
      <c r="AH32" s="7"/>
      <c r="AI32" s="11"/>
    </row>
    <row r="33" spans="4:35" s="6" customFormat="1" ht="12.65" customHeight="1" x14ac:dyDescent="0.3">
      <c r="D33" s="126"/>
      <c r="E33" s="114">
        <v>1</v>
      </c>
      <c r="F33" s="64" t="s">
        <v>4</v>
      </c>
      <c r="G33" s="158"/>
      <c r="H33" s="115"/>
      <c r="I33" s="168">
        <v>7</v>
      </c>
      <c r="J33" s="159" t="s">
        <v>31</v>
      </c>
      <c r="K33" s="160"/>
      <c r="L33" s="78"/>
      <c r="M33" s="80"/>
      <c r="N33" s="156"/>
      <c r="O33" s="80"/>
      <c r="P33" s="80"/>
      <c r="Q33" s="10"/>
      <c r="R33" s="11"/>
      <c r="S33" s="204"/>
      <c r="T33" s="22"/>
      <c r="U33" s="19" t="s">
        <v>39</v>
      </c>
      <c r="V33" s="27"/>
      <c r="W33" s="23"/>
      <c r="X33" s="23"/>
      <c r="Y33" s="9" t="s">
        <v>5</v>
      </c>
      <c r="Z33" s="164">
        <v>2</v>
      </c>
      <c r="AA33" s="9" t="s">
        <v>6</v>
      </c>
      <c r="AB33" s="19"/>
      <c r="AC33" s="7"/>
      <c r="AD33" s="7"/>
      <c r="AE33" s="7"/>
      <c r="AF33" s="7"/>
      <c r="AG33" s="7"/>
      <c r="AH33" s="7"/>
      <c r="AI33" s="11"/>
    </row>
    <row r="34" spans="4:35" s="6" customFormat="1" ht="12.65" customHeight="1" x14ac:dyDescent="0.25">
      <c r="D34" s="31"/>
      <c r="E34" s="22">
        <f t="shared" ref="E34:E39" si="2">E33+1</f>
        <v>2</v>
      </c>
      <c r="F34" s="7" t="s">
        <v>7</v>
      </c>
      <c r="G34" s="8"/>
      <c r="H34" s="9"/>
      <c r="I34" s="168">
        <v>19</v>
      </c>
      <c r="J34" s="25" t="s">
        <v>31</v>
      </c>
      <c r="K34" s="24"/>
      <c r="L34" s="10"/>
      <c r="M34" s="10"/>
      <c r="N34" s="28"/>
      <c r="O34" s="10"/>
      <c r="P34" s="10"/>
      <c r="Q34" s="10"/>
      <c r="R34" s="11"/>
      <c r="S34" s="205"/>
      <c r="T34" s="100"/>
      <c r="U34" s="101" t="s">
        <v>40</v>
      </c>
      <c r="V34" s="100"/>
      <c r="W34" s="100"/>
      <c r="X34" s="100"/>
      <c r="Y34" s="100" t="s">
        <v>5</v>
      </c>
      <c r="Z34" s="165">
        <v>5</v>
      </c>
      <c r="AA34" s="9" t="s">
        <v>6</v>
      </c>
      <c r="AB34" s="100"/>
      <c r="AC34" s="7"/>
      <c r="AD34" s="7"/>
      <c r="AE34" s="7"/>
      <c r="AF34" s="7"/>
      <c r="AG34" s="7"/>
      <c r="AH34" s="7"/>
      <c r="AI34" s="11"/>
    </row>
    <row r="35" spans="4:35" s="6" customFormat="1" ht="12.65" customHeight="1" x14ac:dyDescent="0.25">
      <c r="D35" s="31"/>
      <c r="E35" s="22">
        <f t="shared" si="2"/>
        <v>3</v>
      </c>
      <c r="F35" s="30" t="s">
        <v>10</v>
      </c>
      <c r="G35" s="20"/>
      <c r="H35" s="14"/>
      <c r="I35" s="168">
        <v>4</v>
      </c>
      <c r="J35" s="25" t="s">
        <v>31</v>
      </c>
      <c r="K35" s="49"/>
      <c r="L35" s="10"/>
      <c r="M35" s="10"/>
      <c r="N35" s="21"/>
      <c r="O35" s="9"/>
      <c r="P35" s="10"/>
      <c r="Q35" s="10"/>
      <c r="R35" s="11"/>
      <c r="S35" s="204"/>
      <c r="T35" s="21"/>
      <c r="U35" s="21"/>
      <c r="V35" s="19"/>
      <c r="W35" s="19"/>
      <c r="X35" s="19"/>
      <c r="Y35" s="19"/>
      <c r="Z35" s="121"/>
      <c r="AA35" s="19"/>
      <c r="AB35" s="19"/>
      <c r="AC35" s="19"/>
      <c r="AD35" s="19"/>
      <c r="AE35" s="19"/>
      <c r="AF35" s="7"/>
      <c r="AG35" s="7"/>
      <c r="AH35" s="7"/>
      <c r="AI35" s="11"/>
    </row>
    <row r="36" spans="4:35" s="6" customFormat="1" ht="12.65" customHeight="1" thickBot="1" x14ac:dyDescent="0.3">
      <c r="D36" s="31"/>
      <c r="E36" s="22">
        <f t="shared" si="2"/>
        <v>4</v>
      </c>
      <c r="F36" s="30" t="s">
        <v>12</v>
      </c>
      <c r="G36" s="20"/>
      <c r="H36" s="14"/>
      <c r="I36" s="168">
        <v>6</v>
      </c>
      <c r="J36" s="25" t="s">
        <v>31</v>
      </c>
      <c r="K36" s="24"/>
      <c r="L36" s="10"/>
      <c r="M36" s="10"/>
      <c r="N36" s="10"/>
      <c r="O36" s="10"/>
      <c r="P36" s="10"/>
      <c r="Q36" s="10"/>
      <c r="R36" s="11"/>
      <c r="S36" s="211"/>
      <c r="T36" s="212"/>
      <c r="U36" s="213"/>
      <c r="V36" s="213"/>
      <c r="W36" s="213"/>
      <c r="X36" s="213"/>
      <c r="Y36" s="39"/>
      <c r="Z36" s="37"/>
      <c r="AA36" s="213"/>
      <c r="AB36" s="39"/>
      <c r="AC36" s="214"/>
      <c r="AD36" s="36"/>
      <c r="AE36" s="36"/>
      <c r="AF36" s="37"/>
      <c r="AG36" s="37"/>
      <c r="AH36" s="37"/>
      <c r="AI36" s="190"/>
    </row>
    <row r="37" spans="4:35" s="6" customFormat="1" ht="12.65" customHeight="1" thickBot="1" x14ac:dyDescent="0.3">
      <c r="D37" s="31"/>
      <c r="E37" s="22">
        <f t="shared" si="2"/>
        <v>5</v>
      </c>
      <c r="F37" s="30" t="s">
        <v>14</v>
      </c>
      <c r="G37" s="20"/>
      <c r="H37" s="14"/>
      <c r="I37" s="168">
        <v>6</v>
      </c>
      <c r="J37" s="25" t="s">
        <v>31</v>
      </c>
      <c r="K37" s="24"/>
      <c r="L37" s="10"/>
      <c r="M37" s="10"/>
      <c r="N37" s="10"/>
      <c r="O37" s="10"/>
      <c r="P37" s="10"/>
      <c r="Q37" s="10"/>
      <c r="R37" s="11"/>
      <c r="S37" s="243" t="s">
        <v>0</v>
      </c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5"/>
    </row>
    <row r="38" spans="4:35" s="6" customFormat="1" ht="12.65" customHeight="1" x14ac:dyDescent="0.25">
      <c r="D38" s="31"/>
      <c r="E38" s="22">
        <f t="shared" si="2"/>
        <v>6</v>
      </c>
      <c r="F38" s="30" t="s">
        <v>16</v>
      </c>
      <c r="G38" s="20"/>
      <c r="H38" s="14"/>
      <c r="I38" s="168">
        <v>1</v>
      </c>
      <c r="J38" s="25" t="s">
        <v>31</v>
      </c>
      <c r="K38" s="24"/>
      <c r="L38" s="10"/>
      <c r="M38" s="10"/>
      <c r="N38" s="10"/>
      <c r="O38" s="10"/>
      <c r="P38" s="10"/>
      <c r="Q38" s="10"/>
      <c r="R38" s="11"/>
      <c r="S38" s="215"/>
      <c r="T38" s="127">
        <v>1</v>
      </c>
      <c r="U38" s="121" t="s">
        <v>8</v>
      </c>
      <c r="V38" s="121"/>
      <c r="W38" s="121"/>
      <c r="X38" s="121"/>
      <c r="Y38" s="143" t="s">
        <v>5</v>
      </c>
      <c r="Z38" s="77">
        <f t="shared" ref="Z38:Z48" si="3">Z20</f>
        <v>700</v>
      </c>
      <c r="AA38" s="121" t="str">
        <f>"x "&amp;Z9</f>
        <v>x 1</v>
      </c>
      <c r="AB38" s="143" t="s">
        <v>5</v>
      </c>
      <c r="AC38" s="216">
        <f t="shared" ref="AC38:AC49" si="4">Z38*RIGHT(AA38)</f>
        <v>700</v>
      </c>
      <c r="AD38" s="78" t="s">
        <v>6</v>
      </c>
      <c r="AE38" s="78"/>
      <c r="AF38" s="77"/>
      <c r="AG38" s="77"/>
      <c r="AH38" s="77"/>
      <c r="AI38" s="122"/>
    </row>
    <row r="39" spans="4:35" s="6" customFormat="1" ht="12.65" customHeight="1" x14ac:dyDescent="0.25">
      <c r="D39" s="31"/>
      <c r="E39" s="22">
        <f t="shared" si="2"/>
        <v>7</v>
      </c>
      <c r="F39" s="30" t="s">
        <v>18</v>
      </c>
      <c r="G39" s="20"/>
      <c r="H39" s="14"/>
      <c r="I39" s="168">
        <v>2</v>
      </c>
      <c r="J39" s="25" t="s">
        <v>31</v>
      </c>
      <c r="K39" s="24"/>
      <c r="L39" s="10"/>
      <c r="M39" s="10"/>
      <c r="N39" s="10"/>
      <c r="O39" s="10"/>
      <c r="P39" s="10"/>
      <c r="Q39" s="10"/>
      <c r="R39" s="11"/>
      <c r="S39" s="204"/>
      <c r="T39" s="22">
        <f t="shared" ref="T39:T49" si="5">T38+1</f>
        <v>2</v>
      </c>
      <c r="U39" s="19" t="s">
        <v>11</v>
      </c>
      <c r="V39" s="19"/>
      <c r="W39" s="19"/>
      <c r="X39" s="19"/>
      <c r="Y39" s="24" t="s">
        <v>5</v>
      </c>
      <c r="Z39" s="7">
        <f t="shared" si="3"/>
        <v>800</v>
      </c>
      <c r="AA39" s="19" t="str">
        <f>"x "&amp;Z10</f>
        <v>x 1</v>
      </c>
      <c r="AB39" s="24" t="s">
        <v>5</v>
      </c>
      <c r="AC39" s="169">
        <f t="shared" si="4"/>
        <v>800</v>
      </c>
      <c r="AD39" s="9" t="s">
        <v>6</v>
      </c>
      <c r="AE39" s="9"/>
      <c r="AF39" s="7"/>
      <c r="AG39" s="7"/>
      <c r="AH39" s="7"/>
      <c r="AI39" s="51"/>
    </row>
    <row r="40" spans="4:35" s="6" customFormat="1" ht="12.65" customHeight="1" x14ac:dyDescent="0.25">
      <c r="D40" s="31"/>
      <c r="E40" s="13"/>
      <c r="F40" s="30"/>
      <c r="G40" s="20"/>
      <c r="H40" s="14"/>
      <c r="I40" s="77"/>
      <c r="J40" s="25"/>
      <c r="K40" s="24"/>
      <c r="L40" s="10"/>
      <c r="M40" s="10"/>
      <c r="N40" s="10"/>
      <c r="O40" s="10"/>
      <c r="P40" s="10"/>
      <c r="Q40" s="10"/>
      <c r="R40" s="11"/>
      <c r="S40" s="204"/>
      <c r="T40" s="22">
        <f t="shared" si="5"/>
        <v>3</v>
      </c>
      <c r="U40" s="19" t="s">
        <v>13</v>
      </c>
      <c r="V40" s="19"/>
      <c r="W40" s="19"/>
      <c r="X40" s="19"/>
      <c r="Y40" s="9" t="s">
        <v>5</v>
      </c>
      <c r="Z40" s="7">
        <f t="shared" si="3"/>
        <v>700</v>
      </c>
      <c r="AA40" s="19" t="str">
        <f>"x "&amp;Z11</f>
        <v>x 1</v>
      </c>
      <c r="AB40" s="24" t="s">
        <v>5</v>
      </c>
      <c r="AC40" s="169">
        <f t="shared" si="4"/>
        <v>700</v>
      </c>
      <c r="AD40" s="9" t="s">
        <v>6</v>
      </c>
      <c r="AE40" s="9"/>
      <c r="AF40" s="7"/>
      <c r="AG40" s="7"/>
      <c r="AH40" s="7"/>
      <c r="AI40" s="51"/>
    </row>
    <row r="41" spans="4:35" s="6" customFormat="1" ht="12.65" customHeight="1" thickBot="1" x14ac:dyDescent="0.3">
      <c r="D41" s="125"/>
      <c r="E41" s="38"/>
      <c r="F41" s="37"/>
      <c r="G41" s="35"/>
      <c r="H41" s="36"/>
      <c r="I41" s="37"/>
      <c r="J41" s="38"/>
      <c r="K41" s="38"/>
      <c r="L41" s="38"/>
      <c r="M41" s="38"/>
      <c r="N41" s="38"/>
      <c r="O41" s="38"/>
      <c r="P41" s="38"/>
      <c r="Q41" s="10"/>
      <c r="R41" s="11"/>
      <c r="S41" s="204"/>
      <c r="T41" s="22">
        <f t="shared" si="5"/>
        <v>4</v>
      </c>
      <c r="U41" s="19" t="s">
        <v>17</v>
      </c>
      <c r="V41" s="19"/>
      <c r="W41" s="19"/>
      <c r="X41" s="19"/>
      <c r="Y41" s="9" t="s">
        <v>5</v>
      </c>
      <c r="Z41" s="7">
        <f t="shared" si="3"/>
        <v>700</v>
      </c>
      <c r="AA41" s="19" t="str">
        <f>"x "&amp;Z13</f>
        <v>x 1</v>
      </c>
      <c r="AB41" s="24" t="s">
        <v>5</v>
      </c>
      <c r="AC41" s="169">
        <f t="shared" si="4"/>
        <v>700</v>
      </c>
      <c r="AD41" s="9" t="s">
        <v>6</v>
      </c>
      <c r="AE41" s="9"/>
      <c r="AF41" s="7"/>
      <c r="AG41" s="7"/>
      <c r="AH41" s="7"/>
      <c r="AI41" s="51"/>
    </row>
    <row r="42" spans="4:35" s="6" customFormat="1" ht="12.65" customHeight="1" thickBot="1" x14ac:dyDescent="0.3">
      <c r="D42" s="250" t="s">
        <v>0</v>
      </c>
      <c r="E42" s="251"/>
      <c r="F42" s="251"/>
      <c r="G42" s="251"/>
      <c r="H42" s="251"/>
      <c r="I42" s="251"/>
      <c r="J42" s="251"/>
      <c r="K42" s="251"/>
      <c r="L42" s="252"/>
      <c r="M42" s="251"/>
      <c r="N42" s="251"/>
      <c r="O42" s="251"/>
      <c r="P42" s="253"/>
      <c r="Q42" s="52"/>
      <c r="R42" s="194"/>
      <c r="S42" s="204"/>
      <c r="T42" s="22">
        <f t="shared" si="5"/>
        <v>5</v>
      </c>
      <c r="U42" s="19" t="s">
        <v>15</v>
      </c>
      <c r="V42" s="19"/>
      <c r="W42" s="19"/>
      <c r="X42" s="19"/>
      <c r="Y42" s="9" t="s">
        <v>5</v>
      </c>
      <c r="Z42" s="7">
        <f t="shared" si="3"/>
        <v>700</v>
      </c>
      <c r="AA42" s="19" t="str">
        <f>"x "&amp;Z12</f>
        <v>x 1</v>
      </c>
      <c r="AB42" s="24" t="s">
        <v>5</v>
      </c>
      <c r="AC42" s="169">
        <f t="shared" si="4"/>
        <v>700</v>
      </c>
      <c r="AD42" s="9" t="s">
        <v>6</v>
      </c>
      <c r="AE42" s="9"/>
      <c r="AF42" s="7"/>
      <c r="AG42" s="7"/>
      <c r="AH42" s="7"/>
      <c r="AI42" s="51"/>
    </row>
    <row r="43" spans="4:35" s="6" customFormat="1" ht="12.65" customHeight="1" x14ac:dyDescent="0.25">
      <c r="D43" s="126"/>
      <c r="E43" s="114">
        <v>1</v>
      </c>
      <c r="F43" s="64" t="s">
        <v>4</v>
      </c>
      <c r="G43" s="158"/>
      <c r="H43" s="115"/>
      <c r="I43" s="64" t="s">
        <v>41</v>
      </c>
      <c r="J43" s="118"/>
      <c r="K43" s="160" t="s">
        <v>5</v>
      </c>
      <c r="L43" s="171">
        <v>14</v>
      </c>
      <c r="M43" s="115" t="s">
        <v>6</v>
      </c>
      <c r="N43" s="161"/>
      <c r="O43" s="118"/>
      <c r="P43" s="80"/>
      <c r="Q43" s="10"/>
      <c r="R43" s="11"/>
      <c r="S43" s="204"/>
      <c r="T43" s="22">
        <f t="shared" si="5"/>
        <v>6</v>
      </c>
      <c r="U43" s="19" t="s">
        <v>19</v>
      </c>
      <c r="V43" s="19"/>
      <c r="W43" s="19"/>
      <c r="X43" s="19"/>
      <c r="Y43" s="9" t="s">
        <v>5</v>
      </c>
      <c r="Z43" s="7">
        <f t="shared" si="3"/>
        <v>700</v>
      </c>
      <c r="AA43" s="19" t="str">
        <f>"x "&amp;Z14</f>
        <v>x 1</v>
      </c>
      <c r="AB43" s="24" t="s">
        <v>5</v>
      </c>
      <c r="AC43" s="169">
        <f t="shared" si="4"/>
        <v>700</v>
      </c>
      <c r="AD43" s="9" t="s">
        <v>6</v>
      </c>
      <c r="AE43" s="9"/>
      <c r="AF43" s="9"/>
      <c r="AG43" s="10"/>
      <c r="AH43" s="10"/>
      <c r="AI43" s="11"/>
    </row>
    <row r="44" spans="4:35" s="6" customFormat="1" ht="12.65" customHeight="1" x14ac:dyDescent="0.25">
      <c r="D44" s="31"/>
      <c r="E44" s="13">
        <f>E43+1</f>
        <v>2</v>
      </c>
      <c r="F44" s="53" t="s">
        <v>7</v>
      </c>
      <c r="G44" s="54"/>
      <c r="H44" s="55"/>
      <c r="I44" s="53" t="s">
        <v>42</v>
      </c>
      <c r="J44" s="56"/>
      <c r="K44" s="57" t="s">
        <v>5</v>
      </c>
      <c r="L44" s="171">
        <v>38</v>
      </c>
      <c r="M44" s="55" t="s">
        <v>6</v>
      </c>
      <c r="N44" s="58"/>
      <c r="O44" s="17"/>
      <c r="P44" s="10"/>
      <c r="Q44" s="10"/>
      <c r="R44" s="11"/>
      <c r="S44" s="204"/>
      <c r="T44" s="22">
        <f t="shared" si="5"/>
        <v>7</v>
      </c>
      <c r="U44" s="19" t="s">
        <v>43</v>
      </c>
      <c r="V44" s="19"/>
      <c r="W44" s="19"/>
      <c r="X44" s="19"/>
      <c r="Y44" s="24" t="s">
        <v>5</v>
      </c>
      <c r="Z44" s="7">
        <f t="shared" si="3"/>
        <v>300</v>
      </c>
      <c r="AA44" s="19" t="str">
        <f>"x "&amp;Z15</f>
        <v>x 6</v>
      </c>
      <c r="AB44" s="24" t="s">
        <v>5</v>
      </c>
      <c r="AC44" s="169">
        <f t="shared" si="4"/>
        <v>1800</v>
      </c>
      <c r="AD44" s="9" t="s">
        <v>6</v>
      </c>
      <c r="AE44" s="9"/>
      <c r="AF44" s="9"/>
      <c r="AG44" s="10"/>
      <c r="AH44" s="10"/>
      <c r="AI44" s="11"/>
    </row>
    <row r="45" spans="4:35" s="6" customFormat="1" ht="12.65" customHeight="1" x14ac:dyDescent="0.25">
      <c r="D45" s="31"/>
      <c r="E45" s="13">
        <f>E44+1</f>
        <v>3</v>
      </c>
      <c r="F45" s="30" t="s">
        <v>10</v>
      </c>
      <c r="G45" s="20"/>
      <c r="H45" s="14"/>
      <c r="I45" s="26" t="s">
        <v>44</v>
      </c>
      <c r="J45" s="14"/>
      <c r="K45" s="14" t="s">
        <v>5</v>
      </c>
      <c r="L45" s="171">
        <v>20</v>
      </c>
      <c r="M45" s="14" t="s">
        <v>6</v>
      </c>
      <c r="N45" s="17"/>
      <c r="O45" s="17"/>
      <c r="P45" s="10"/>
      <c r="Q45" s="10"/>
      <c r="R45" s="11"/>
      <c r="S45" s="204"/>
      <c r="T45" s="22">
        <f t="shared" si="5"/>
        <v>8</v>
      </c>
      <c r="U45" s="19" t="s">
        <v>23</v>
      </c>
      <c r="V45" s="19"/>
      <c r="W45" s="19"/>
      <c r="X45" s="19"/>
      <c r="Y45" s="24" t="s">
        <v>5</v>
      </c>
      <c r="Z45" s="7">
        <f t="shared" si="3"/>
        <v>300</v>
      </c>
      <c r="AA45" s="19" t="str">
        <f>"x "&amp;Z16</f>
        <v>x 1</v>
      </c>
      <c r="AB45" s="24" t="s">
        <v>5</v>
      </c>
      <c r="AC45" s="169">
        <f t="shared" si="4"/>
        <v>300</v>
      </c>
      <c r="AD45" s="9" t="s">
        <v>6</v>
      </c>
      <c r="AE45" s="9"/>
      <c r="AF45" s="9"/>
      <c r="AG45" s="10"/>
      <c r="AH45" s="10"/>
      <c r="AI45" s="11"/>
    </row>
    <row r="46" spans="4:35" s="6" customFormat="1" ht="12.65" customHeight="1" x14ac:dyDescent="0.25">
      <c r="D46" s="31"/>
      <c r="E46" s="13">
        <f>E45+1</f>
        <v>4</v>
      </c>
      <c r="F46" s="30" t="s">
        <v>12</v>
      </c>
      <c r="G46" s="20"/>
      <c r="H46" s="14"/>
      <c r="I46" s="26" t="s">
        <v>45</v>
      </c>
      <c r="J46" s="14"/>
      <c r="K46" s="14" t="s">
        <v>5</v>
      </c>
      <c r="L46" s="171">
        <v>30</v>
      </c>
      <c r="M46" s="14" t="s">
        <v>6</v>
      </c>
      <c r="N46" s="17"/>
      <c r="O46" s="17"/>
      <c r="P46" s="10"/>
      <c r="Q46" s="10"/>
      <c r="R46" s="11"/>
      <c r="S46" s="204"/>
      <c r="T46" s="22">
        <f t="shared" si="5"/>
        <v>9</v>
      </c>
      <c r="U46" s="19" t="s">
        <v>25</v>
      </c>
      <c r="V46" s="19"/>
      <c r="W46" s="19"/>
      <c r="X46" s="19"/>
      <c r="Y46" s="24" t="s">
        <v>5</v>
      </c>
      <c r="Z46" s="7">
        <f t="shared" si="3"/>
        <v>100</v>
      </c>
      <c r="AA46" s="19" t="str">
        <f>"x "&amp;Z17</f>
        <v>x 3</v>
      </c>
      <c r="AB46" s="24" t="s">
        <v>5</v>
      </c>
      <c r="AC46" s="169">
        <f t="shared" si="4"/>
        <v>300</v>
      </c>
      <c r="AD46" s="9" t="s">
        <v>6</v>
      </c>
      <c r="AE46" s="9"/>
      <c r="AF46" s="9"/>
      <c r="AG46" s="10"/>
      <c r="AH46" s="10"/>
      <c r="AI46" s="11"/>
    </row>
    <row r="47" spans="4:35" s="6" customFormat="1" ht="12.65" customHeight="1" x14ac:dyDescent="0.25">
      <c r="D47" s="31"/>
      <c r="E47" s="18"/>
      <c r="F47" s="43" t="s">
        <v>34</v>
      </c>
      <c r="G47" s="41"/>
      <c r="H47" s="42"/>
      <c r="I47" s="43"/>
      <c r="J47" s="44"/>
      <c r="K47" s="45" t="s">
        <v>5</v>
      </c>
      <c r="L47" s="172">
        <f>SUM(L43:L46)</f>
        <v>102</v>
      </c>
      <c r="M47" s="42" t="s">
        <v>6</v>
      </c>
      <c r="N47" s="46"/>
      <c r="O47" s="10"/>
      <c r="P47" s="59"/>
      <c r="Q47" s="59"/>
      <c r="R47" s="195"/>
      <c r="S47" s="204"/>
      <c r="T47" s="22">
        <f t="shared" si="5"/>
        <v>10</v>
      </c>
      <c r="U47" s="19" t="s">
        <v>27</v>
      </c>
      <c r="V47" s="19"/>
      <c r="W47" s="19"/>
      <c r="X47" s="19"/>
      <c r="Y47" s="24" t="s">
        <v>5</v>
      </c>
      <c r="Z47" s="7">
        <f t="shared" si="3"/>
        <v>300</v>
      </c>
      <c r="AA47" s="19" t="str">
        <f>"x "&amp;Z18</f>
        <v>x 2</v>
      </c>
      <c r="AB47" s="24" t="s">
        <v>5</v>
      </c>
      <c r="AC47" s="169">
        <f t="shared" si="4"/>
        <v>600</v>
      </c>
      <c r="AD47" s="9" t="s">
        <v>6</v>
      </c>
      <c r="AE47" s="9"/>
      <c r="AF47" s="9"/>
      <c r="AG47" s="10"/>
      <c r="AH47" s="10"/>
      <c r="AI47" s="11"/>
    </row>
    <row r="48" spans="4:35" s="6" customFormat="1" ht="12.65" customHeight="1" x14ac:dyDescent="0.25">
      <c r="D48" s="31"/>
      <c r="E48" s="18"/>
      <c r="F48" s="7"/>
      <c r="G48" s="18"/>
      <c r="H48" s="7"/>
      <c r="I48" s="7"/>
      <c r="J48" s="10"/>
      <c r="K48" s="10"/>
      <c r="L48" s="80"/>
      <c r="M48" s="7"/>
      <c r="N48" s="60"/>
      <c r="O48" s="10"/>
      <c r="P48" s="59"/>
      <c r="Q48" s="59"/>
      <c r="R48" s="195"/>
      <c r="S48" s="204"/>
      <c r="T48" s="22">
        <f t="shared" si="5"/>
        <v>11</v>
      </c>
      <c r="U48" s="61" t="s">
        <v>35</v>
      </c>
      <c r="V48" s="62"/>
      <c r="W48" s="14"/>
      <c r="X48" s="63"/>
      <c r="Y48" s="49" t="s">
        <v>5</v>
      </c>
      <c r="Z48" s="64">
        <f t="shared" si="3"/>
        <v>20</v>
      </c>
      <c r="AA48" s="63" t="s">
        <v>46</v>
      </c>
      <c r="AB48" s="49" t="s">
        <v>5</v>
      </c>
      <c r="AC48" s="169">
        <f t="shared" si="4"/>
        <v>20</v>
      </c>
      <c r="AD48" s="14" t="s">
        <v>6</v>
      </c>
      <c r="AE48" s="14"/>
      <c r="AF48" s="9"/>
      <c r="AG48" s="10"/>
      <c r="AH48" s="10"/>
      <c r="AI48" s="11"/>
    </row>
    <row r="49" spans="4:35" s="6" customFormat="1" ht="12.65" customHeight="1" thickBot="1" x14ac:dyDescent="0.3">
      <c r="D49" s="125"/>
      <c r="E49" s="174"/>
      <c r="F49" s="37"/>
      <c r="G49" s="174"/>
      <c r="H49" s="37"/>
      <c r="I49" s="37"/>
      <c r="J49" s="38"/>
      <c r="K49" s="38"/>
      <c r="L49" s="38"/>
      <c r="M49" s="37"/>
      <c r="N49" s="82"/>
      <c r="O49" s="38"/>
      <c r="P49" s="175"/>
      <c r="Q49" s="175"/>
      <c r="R49" s="196"/>
      <c r="S49" s="204"/>
      <c r="T49" s="22">
        <f t="shared" si="5"/>
        <v>12</v>
      </c>
      <c r="U49" s="61" t="s">
        <v>36</v>
      </c>
      <c r="V49" s="62"/>
      <c r="W49" s="14"/>
      <c r="X49" s="63"/>
      <c r="Y49" s="49" t="s">
        <v>5</v>
      </c>
      <c r="Z49" s="64">
        <f>Z32</f>
        <v>10</v>
      </c>
      <c r="AA49" s="63" t="s">
        <v>46</v>
      </c>
      <c r="AB49" s="49" t="s">
        <v>5</v>
      </c>
      <c r="AC49" s="169">
        <f t="shared" si="4"/>
        <v>10</v>
      </c>
      <c r="AD49" s="55" t="s">
        <v>6</v>
      </c>
      <c r="AE49" s="55"/>
      <c r="AF49" s="9"/>
      <c r="AG49" s="10"/>
      <c r="AH49" s="10"/>
      <c r="AI49" s="11"/>
    </row>
    <row r="50" spans="4:35" s="6" customFormat="1" ht="12.65" customHeight="1" thickBot="1" x14ac:dyDescent="0.3">
      <c r="D50" s="173" t="s">
        <v>47</v>
      </c>
      <c r="E50" s="230" t="s">
        <v>48</v>
      </c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231"/>
      <c r="R50" s="232"/>
      <c r="S50" s="204"/>
      <c r="T50" s="19">
        <v>13</v>
      </c>
      <c r="U50" s="18" t="s">
        <v>39</v>
      </c>
      <c r="V50" s="21"/>
      <c r="W50" s="18"/>
      <c r="X50" s="65"/>
      <c r="Y50" s="18" t="s">
        <v>5</v>
      </c>
      <c r="Z50" s="18" t="s">
        <v>49</v>
      </c>
      <c r="AA50" s="65"/>
      <c r="AB50" s="18" t="s">
        <v>5</v>
      </c>
      <c r="AC50" s="170">
        <v>4</v>
      </c>
      <c r="AD50" s="66" t="s">
        <v>6</v>
      </c>
      <c r="AE50" s="19"/>
      <c r="AF50" s="9"/>
      <c r="AG50" s="10"/>
      <c r="AH50" s="10"/>
      <c r="AI50" s="11"/>
    </row>
    <row r="51" spans="4:35" s="6" customFormat="1" ht="12.65" customHeight="1" x14ac:dyDescent="0.25">
      <c r="D51" s="126"/>
      <c r="E51" s="114"/>
      <c r="F51" s="64"/>
      <c r="G51" s="158"/>
      <c r="H51" s="115"/>
      <c r="I51" s="176"/>
      <c r="J51" s="159"/>
      <c r="K51" s="118"/>
      <c r="L51" s="80"/>
      <c r="M51" s="77"/>
      <c r="N51" s="177"/>
      <c r="O51" s="80"/>
      <c r="P51" s="178"/>
      <c r="Q51" s="178"/>
      <c r="R51" s="197"/>
      <c r="S51" s="204"/>
      <c r="T51" s="19">
        <v>14</v>
      </c>
      <c r="U51" s="7" t="s">
        <v>40</v>
      </c>
      <c r="V51" s="19"/>
      <c r="W51" s="19"/>
      <c r="X51" s="19"/>
      <c r="Y51" s="19" t="s">
        <v>5</v>
      </c>
      <c r="Z51" s="19" t="s">
        <v>50</v>
      </c>
      <c r="AA51" s="19"/>
      <c r="AB51" s="24" t="s">
        <v>5</v>
      </c>
      <c r="AC51" s="170">
        <v>10</v>
      </c>
      <c r="AD51" s="66" t="s">
        <v>6</v>
      </c>
      <c r="AE51" s="19"/>
      <c r="AF51" s="9"/>
      <c r="AG51" s="10"/>
      <c r="AH51" s="10"/>
      <c r="AI51" s="11"/>
    </row>
    <row r="52" spans="4:35" s="6" customFormat="1" ht="12.65" customHeight="1" x14ac:dyDescent="0.25">
      <c r="D52" s="31"/>
      <c r="E52" s="22">
        <v>1</v>
      </c>
      <c r="F52" s="7" t="s">
        <v>51</v>
      </c>
      <c r="G52" s="18"/>
      <c r="H52" s="7"/>
      <c r="I52" s="228">
        <v>2</v>
      </c>
      <c r="J52" s="25" t="s">
        <v>31</v>
      </c>
      <c r="K52" s="10"/>
      <c r="L52" s="10"/>
      <c r="M52" s="7"/>
      <c r="N52" s="60"/>
      <c r="O52" s="10"/>
      <c r="P52" s="59"/>
      <c r="Q52" s="59"/>
      <c r="R52" s="195"/>
      <c r="S52" s="206"/>
      <c r="T52" s="7"/>
      <c r="U52" s="43" t="s">
        <v>34</v>
      </c>
      <c r="V52" s="67"/>
      <c r="W52" s="67"/>
      <c r="X52" s="67"/>
      <c r="Y52" s="67"/>
      <c r="Z52" s="67"/>
      <c r="AA52" s="67"/>
      <c r="AB52" s="68" t="s">
        <v>5</v>
      </c>
      <c r="AC52" s="172">
        <f>SUM(AC38:AC51)</f>
        <v>7344</v>
      </c>
      <c r="AD52" s="69" t="s">
        <v>6</v>
      </c>
      <c r="AE52" s="67"/>
      <c r="AF52" s="9"/>
      <c r="AG52" s="10"/>
      <c r="AH52" s="10"/>
      <c r="AI52" s="11"/>
    </row>
    <row r="53" spans="4:35" s="6" customFormat="1" ht="12.65" customHeight="1" thickBot="1" x14ac:dyDescent="0.3">
      <c r="D53" s="125"/>
      <c r="E53" s="174"/>
      <c r="F53" s="37"/>
      <c r="G53" s="174"/>
      <c r="H53" s="37"/>
      <c r="I53" s="100"/>
      <c r="J53" s="38"/>
      <c r="K53" s="38"/>
      <c r="L53" s="38"/>
      <c r="M53" s="37"/>
      <c r="N53" s="82"/>
      <c r="O53" s="38"/>
      <c r="P53" s="175"/>
      <c r="Q53" s="59"/>
      <c r="R53" s="195"/>
      <c r="S53" s="206"/>
      <c r="T53" s="7"/>
      <c r="U53" s="70" t="s">
        <v>52</v>
      </c>
      <c r="V53" s="19"/>
      <c r="W53" s="19"/>
      <c r="X53" s="19"/>
      <c r="Y53" s="19"/>
      <c r="Z53" s="19"/>
      <c r="AA53" s="19"/>
      <c r="AB53" s="24" t="s">
        <v>5</v>
      </c>
      <c r="AC53" s="172">
        <f>AC52*1.25</f>
        <v>9180</v>
      </c>
      <c r="AD53" s="66" t="s">
        <v>6</v>
      </c>
      <c r="AE53" s="19"/>
      <c r="AF53" s="9"/>
      <c r="AG53" s="10"/>
      <c r="AH53" s="10"/>
      <c r="AI53" s="11"/>
    </row>
    <row r="54" spans="4:35" s="6" customFormat="1" ht="12.65" customHeight="1" thickBot="1" x14ac:dyDescent="0.3">
      <c r="D54" s="233" t="s">
        <v>0</v>
      </c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5"/>
      <c r="Q54" s="59"/>
      <c r="R54" s="195"/>
      <c r="S54" s="206"/>
      <c r="T54" s="7"/>
      <c r="U54" s="7"/>
      <c r="V54" s="7"/>
      <c r="W54" s="7"/>
      <c r="X54" s="7"/>
      <c r="Y54" s="7"/>
      <c r="Z54" s="7"/>
      <c r="AA54" s="7"/>
      <c r="AB54" s="7"/>
      <c r="AC54" s="77"/>
      <c r="AD54" s="7"/>
      <c r="AE54" s="7"/>
      <c r="AF54" s="9"/>
      <c r="AG54" s="10"/>
      <c r="AH54" s="10"/>
      <c r="AI54" s="11"/>
    </row>
    <row r="55" spans="4:35" s="6" customFormat="1" ht="12.65" customHeight="1" thickBot="1" x14ac:dyDescent="0.35">
      <c r="D55" s="126"/>
      <c r="E55" s="127">
        <v>1</v>
      </c>
      <c r="F55" s="77" t="s">
        <v>51</v>
      </c>
      <c r="G55" s="120"/>
      <c r="H55" s="221"/>
      <c r="I55" s="184" t="s">
        <v>53</v>
      </c>
      <c r="J55" s="185"/>
      <c r="K55" s="143" t="s">
        <v>5</v>
      </c>
      <c r="L55" s="229">
        <v>36</v>
      </c>
      <c r="M55" s="78" t="s">
        <v>6</v>
      </c>
      <c r="N55" s="177"/>
      <c r="O55" s="80"/>
      <c r="P55" s="178"/>
      <c r="Q55" s="59"/>
      <c r="R55" s="195"/>
      <c r="S55" s="21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6"/>
      <c r="AG55" s="38"/>
      <c r="AH55" s="38"/>
      <c r="AI55" s="190"/>
    </row>
    <row r="56" spans="4:35" s="6" customFormat="1" ht="12.65" customHeight="1" thickBot="1" x14ac:dyDescent="0.4">
      <c r="D56" s="31"/>
      <c r="E56" s="18"/>
      <c r="F56" s="43" t="s">
        <v>34</v>
      </c>
      <c r="G56" s="41"/>
      <c r="H56" s="73"/>
      <c r="I56" s="43"/>
      <c r="J56" s="44"/>
      <c r="K56" s="45" t="s">
        <v>5</v>
      </c>
      <c r="L56" s="172">
        <f>SUM(L55:L55)</f>
        <v>36</v>
      </c>
      <c r="M56" s="42" t="s">
        <v>6</v>
      </c>
      <c r="N56" s="46"/>
      <c r="O56" s="10"/>
      <c r="P56" s="59"/>
      <c r="Q56" s="59"/>
      <c r="R56" s="195"/>
      <c r="S56" s="218" t="s">
        <v>54</v>
      </c>
      <c r="T56" s="254" t="s">
        <v>55</v>
      </c>
      <c r="U56" s="255"/>
      <c r="V56" s="255"/>
      <c r="W56" s="255"/>
      <c r="X56" s="256"/>
      <c r="Y56" s="255"/>
      <c r="Z56" s="255"/>
      <c r="AA56" s="255"/>
      <c r="AB56" s="255"/>
      <c r="AC56" s="255"/>
      <c r="AD56" s="255"/>
      <c r="AE56" s="255"/>
      <c r="AF56" s="255"/>
      <c r="AG56" s="255"/>
      <c r="AH56" s="255"/>
      <c r="AI56" s="257"/>
    </row>
    <row r="57" spans="4:35" s="6" customFormat="1" ht="12.65" customHeight="1" x14ac:dyDescent="0.25">
      <c r="D57" s="31"/>
      <c r="E57" s="18"/>
      <c r="F57" s="71"/>
      <c r="G57" s="72"/>
      <c r="H57" s="73"/>
      <c r="I57" s="71"/>
      <c r="J57" s="74"/>
      <c r="K57" s="75"/>
      <c r="L57" s="73"/>
      <c r="M57" s="73"/>
      <c r="N57" s="76"/>
      <c r="O57" s="10"/>
      <c r="P57" s="59"/>
      <c r="Q57" s="59"/>
      <c r="R57" s="195"/>
      <c r="S57" s="209"/>
      <c r="T57" s="78"/>
      <c r="U57" s="191" t="s">
        <v>30</v>
      </c>
      <c r="V57" s="78"/>
      <c r="W57" s="143" t="s">
        <v>5</v>
      </c>
      <c r="X57" s="219">
        <f>L30</f>
        <v>57</v>
      </c>
      <c r="Y57" s="78" t="s">
        <v>6</v>
      </c>
      <c r="Z57" s="78"/>
      <c r="AA57" s="78"/>
      <c r="AB57" s="78"/>
      <c r="AC57" s="78"/>
      <c r="AD57" s="78"/>
      <c r="AE57" s="78"/>
      <c r="AF57" s="78"/>
      <c r="AG57" s="80"/>
      <c r="AH57" s="80"/>
      <c r="AI57" s="122"/>
    </row>
    <row r="58" spans="4:35" s="6" customFormat="1" ht="12.65" customHeight="1" thickBot="1" x14ac:dyDescent="0.3">
      <c r="D58" s="125"/>
      <c r="E58" s="174"/>
      <c r="F58" s="180"/>
      <c r="G58" s="102"/>
      <c r="H58" s="103"/>
      <c r="I58" s="180"/>
      <c r="J58" s="181"/>
      <c r="K58" s="182"/>
      <c r="L58" s="103"/>
      <c r="M58" s="103"/>
      <c r="N58" s="105"/>
      <c r="O58" s="38"/>
      <c r="P58" s="175"/>
      <c r="Q58" s="175"/>
      <c r="R58" s="196"/>
      <c r="S58" s="207"/>
      <c r="T58" s="9"/>
      <c r="U58" s="47" t="s">
        <v>38</v>
      </c>
      <c r="V58" s="9"/>
      <c r="W58" s="24" t="s">
        <v>5</v>
      </c>
      <c r="X58" s="219">
        <f>L47</f>
        <v>102</v>
      </c>
      <c r="Y58" s="9" t="s">
        <v>6</v>
      </c>
      <c r="Z58" s="9"/>
      <c r="AA58" s="9"/>
      <c r="AB58" s="9"/>
      <c r="AC58" s="9"/>
      <c r="AD58" s="9"/>
      <c r="AE58" s="9"/>
      <c r="AF58" s="9"/>
      <c r="AG58" s="10"/>
      <c r="AH58" s="10"/>
      <c r="AI58" s="11"/>
    </row>
    <row r="59" spans="4:35" s="6" customFormat="1" ht="12.65" customHeight="1" thickBot="1" x14ac:dyDescent="0.4">
      <c r="D59" s="179" t="s">
        <v>56</v>
      </c>
      <c r="E59" s="254" t="s">
        <v>57</v>
      </c>
      <c r="F59" s="255"/>
      <c r="G59" s="255"/>
      <c r="H59" s="255"/>
      <c r="I59" s="255"/>
      <c r="J59" s="255"/>
      <c r="K59" s="255"/>
      <c r="L59" s="255"/>
      <c r="M59" s="255"/>
      <c r="N59" s="255"/>
      <c r="O59" s="255"/>
      <c r="P59" s="255"/>
      <c r="Q59" s="255"/>
      <c r="R59" s="257"/>
      <c r="S59" s="207"/>
      <c r="T59" s="9"/>
      <c r="U59" s="47" t="s">
        <v>48</v>
      </c>
      <c r="V59" s="9"/>
      <c r="W59" s="9" t="s">
        <v>5</v>
      </c>
      <c r="X59" s="219">
        <f>L56</f>
        <v>36</v>
      </c>
      <c r="Y59" s="9" t="s">
        <v>6</v>
      </c>
      <c r="Z59" s="9"/>
      <c r="AA59" s="9"/>
      <c r="AB59" s="9"/>
      <c r="AC59" s="9"/>
      <c r="AD59" s="9"/>
      <c r="AE59" s="9"/>
      <c r="AF59" s="9"/>
      <c r="AG59" s="10"/>
      <c r="AH59" s="10"/>
      <c r="AI59" s="11"/>
    </row>
    <row r="60" spans="4:35" s="6" customFormat="1" ht="12.65" customHeight="1" x14ac:dyDescent="0.25">
      <c r="D60" s="126"/>
      <c r="E60" s="114">
        <v>1</v>
      </c>
      <c r="F60" s="64" t="s">
        <v>26</v>
      </c>
      <c r="G60" s="72"/>
      <c r="H60" s="73"/>
      <c r="I60" s="77">
        <v>9</v>
      </c>
      <c r="J60" s="183" t="s">
        <v>31</v>
      </c>
      <c r="K60" s="78"/>
      <c r="L60" s="78"/>
      <c r="M60" s="78"/>
      <c r="N60" s="76"/>
      <c r="O60" s="80"/>
      <c r="P60" s="178"/>
      <c r="Q60" s="178"/>
      <c r="R60" s="197"/>
      <c r="S60" s="207"/>
      <c r="T60" s="9"/>
      <c r="U60" s="47" t="s">
        <v>58</v>
      </c>
      <c r="V60" s="9"/>
      <c r="W60" s="9" t="s">
        <v>5</v>
      </c>
      <c r="X60" s="219">
        <f>L66</f>
        <v>73</v>
      </c>
      <c r="Y60" s="9" t="s">
        <v>6</v>
      </c>
      <c r="Z60" s="9"/>
      <c r="AA60" s="9"/>
      <c r="AB60" s="9"/>
      <c r="AC60" s="9"/>
      <c r="AD60" s="9"/>
      <c r="AE60" s="9"/>
      <c r="AF60" s="9"/>
      <c r="AG60" s="10"/>
      <c r="AH60" s="10"/>
      <c r="AI60" s="11"/>
    </row>
    <row r="61" spans="4:35" s="6" customFormat="1" ht="12.65" customHeight="1" thickBot="1" x14ac:dyDescent="0.3">
      <c r="D61" s="31"/>
      <c r="E61" s="13">
        <v>2</v>
      </c>
      <c r="F61" s="53" t="s">
        <v>28</v>
      </c>
      <c r="G61" s="102"/>
      <c r="H61" s="103"/>
      <c r="I61" s="100">
        <v>2</v>
      </c>
      <c r="J61" s="79" t="s">
        <v>31</v>
      </c>
      <c r="K61" s="104"/>
      <c r="L61" s="104"/>
      <c r="M61" s="36"/>
      <c r="N61" s="105"/>
      <c r="O61" s="10"/>
      <c r="P61" s="59"/>
      <c r="Q61" s="59"/>
      <c r="R61" s="195"/>
      <c r="S61" s="208"/>
      <c r="T61" s="36"/>
      <c r="U61" s="189"/>
      <c r="V61" s="36"/>
      <c r="W61" s="39"/>
      <c r="X61" s="104"/>
      <c r="Y61" s="36"/>
      <c r="Z61" s="36"/>
      <c r="AA61" s="36"/>
      <c r="AB61" s="36"/>
      <c r="AC61" s="36"/>
      <c r="AD61" s="36"/>
      <c r="AE61" s="36"/>
      <c r="AF61" s="36"/>
      <c r="AG61" s="38"/>
      <c r="AH61" s="38"/>
      <c r="AI61" s="190"/>
    </row>
    <row r="62" spans="4:35" s="6" customFormat="1" ht="12.65" customHeight="1" thickBot="1" x14ac:dyDescent="0.3">
      <c r="D62" s="125"/>
      <c r="E62" s="186"/>
      <c r="F62" s="53"/>
      <c r="G62" s="187"/>
      <c r="H62" s="83"/>
      <c r="I62" s="37"/>
      <c r="J62" s="79"/>
      <c r="K62" s="36"/>
      <c r="L62" s="36"/>
      <c r="M62" s="36"/>
      <c r="N62" s="188"/>
      <c r="O62" s="38"/>
      <c r="P62" s="175"/>
      <c r="Q62" s="59"/>
      <c r="R62" s="195"/>
      <c r="S62" s="233" t="s">
        <v>0</v>
      </c>
      <c r="T62" s="234"/>
      <c r="U62" s="234"/>
      <c r="V62" s="234"/>
      <c r="W62" s="234"/>
      <c r="X62" s="234"/>
      <c r="Y62" s="234"/>
      <c r="Z62" s="258"/>
      <c r="AA62" s="258"/>
      <c r="AB62" s="234"/>
      <c r="AC62" s="234"/>
      <c r="AD62" s="234"/>
      <c r="AE62" s="234"/>
      <c r="AF62" s="234"/>
      <c r="AG62" s="234"/>
      <c r="AH62" s="234"/>
      <c r="AI62" s="235"/>
    </row>
    <row r="63" spans="4:35" s="6" customFormat="1" ht="12.65" customHeight="1" thickBot="1" x14ac:dyDescent="0.3">
      <c r="D63" s="259" t="s">
        <v>0</v>
      </c>
      <c r="E63" s="260"/>
      <c r="F63" s="260"/>
      <c r="G63" s="260"/>
      <c r="H63" s="260"/>
      <c r="I63" s="260"/>
      <c r="J63" s="260"/>
      <c r="K63" s="260"/>
      <c r="L63" s="261"/>
      <c r="M63" s="260"/>
      <c r="N63" s="260"/>
      <c r="O63" s="260"/>
      <c r="P63" s="262"/>
      <c r="Q63" s="59"/>
      <c r="R63" s="195"/>
      <c r="S63" s="209"/>
      <c r="T63" s="78"/>
      <c r="U63" s="191" t="s">
        <v>30</v>
      </c>
      <c r="V63" s="104"/>
      <c r="W63" s="163"/>
      <c r="X63" s="104"/>
      <c r="Y63" s="143" t="s">
        <v>5</v>
      </c>
      <c r="Z63" s="220">
        <f>X57</f>
        <v>57</v>
      </c>
      <c r="AA63" s="78" t="s">
        <v>6</v>
      </c>
      <c r="AB63" s="104"/>
      <c r="AC63" s="104"/>
      <c r="AD63" s="78"/>
      <c r="AE63" s="78"/>
      <c r="AF63" s="78"/>
      <c r="AG63" s="80"/>
      <c r="AH63" s="80"/>
      <c r="AI63" s="122"/>
    </row>
    <row r="64" spans="4:35" s="6" customFormat="1" ht="12.65" customHeight="1" x14ac:dyDescent="0.25">
      <c r="D64" s="126"/>
      <c r="E64" s="114">
        <v>1</v>
      </c>
      <c r="F64" s="64" t="s">
        <v>26</v>
      </c>
      <c r="G64" s="72"/>
      <c r="H64" s="73"/>
      <c r="I64" s="77" t="s">
        <v>59</v>
      </c>
      <c r="J64" s="80"/>
      <c r="K64" s="78" t="s">
        <v>5</v>
      </c>
      <c r="L64" s="162">
        <v>63</v>
      </c>
      <c r="M64" s="78" t="s">
        <v>6</v>
      </c>
      <c r="N64" s="76"/>
      <c r="O64" s="80"/>
      <c r="P64" s="178"/>
      <c r="Q64" s="59"/>
      <c r="R64" s="195"/>
      <c r="S64" s="207"/>
      <c r="T64" s="9"/>
      <c r="U64" s="47" t="s">
        <v>48</v>
      </c>
      <c r="V64" s="9"/>
      <c r="W64" s="9"/>
      <c r="X64" s="9"/>
      <c r="Y64" s="39" t="s">
        <v>5</v>
      </c>
      <c r="Z64" s="220">
        <f>X58</f>
        <v>102</v>
      </c>
      <c r="AA64" s="36" t="s">
        <v>6</v>
      </c>
      <c r="AB64" s="9"/>
      <c r="AC64" s="9"/>
      <c r="AD64" s="36"/>
      <c r="AE64" s="36"/>
      <c r="AF64" s="9"/>
      <c r="AG64" s="10"/>
      <c r="AH64" s="10"/>
      <c r="AI64" s="11"/>
    </row>
    <row r="65" spans="4:35" s="6" customFormat="1" ht="12.65" customHeight="1" x14ac:dyDescent="0.25">
      <c r="D65" s="31"/>
      <c r="E65" s="13">
        <v>2</v>
      </c>
      <c r="F65" s="53" t="s">
        <v>28</v>
      </c>
      <c r="G65" s="102"/>
      <c r="H65" s="103"/>
      <c r="I65" s="100" t="s">
        <v>60</v>
      </c>
      <c r="J65" s="106"/>
      <c r="K65" s="104" t="s">
        <v>5</v>
      </c>
      <c r="L65" s="162">
        <v>10</v>
      </c>
      <c r="M65" s="36" t="s">
        <v>6</v>
      </c>
      <c r="N65" s="105"/>
      <c r="O65" s="10"/>
      <c r="P65" s="59"/>
      <c r="Q65" s="59"/>
      <c r="R65" s="195"/>
      <c r="S65" s="207"/>
      <c r="T65" s="9"/>
      <c r="U65" s="81" t="s">
        <v>38</v>
      </c>
      <c r="V65" s="36"/>
      <c r="W65" s="36"/>
      <c r="X65" s="36"/>
      <c r="Y65" s="36" t="s">
        <v>5</v>
      </c>
      <c r="Z65" s="220">
        <f>X59</f>
        <v>36</v>
      </c>
      <c r="AA65" s="36" t="s">
        <v>6</v>
      </c>
      <c r="AB65" s="83"/>
      <c r="AC65" s="83"/>
      <c r="AD65" s="66"/>
      <c r="AE65" s="66"/>
      <c r="AF65" s="10"/>
      <c r="AG65" s="10"/>
      <c r="AH65" s="10"/>
      <c r="AI65" s="11"/>
    </row>
    <row r="66" spans="4:35" s="6" customFormat="1" ht="12.65" customHeight="1" thickBot="1" x14ac:dyDescent="0.3">
      <c r="D66" s="31"/>
      <c r="E66" s="18"/>
      <c r="F66" s="43" t="s">
        <v>34</v>
      </c>
      <c r="G66" s="41"/>
      <c r="H66" s="42"/>
      <c r="I66" s="43"/>
      <c r="J66" s="44"/>
      <c r="K66" s="42" t="s">
        <v>5</v>
      </c>
      <c r="L66" s="224">
        <f>SUM(L64:L65)</f>
        <v>73</v>
      </c>
      <c r="M66" s="42" t="s">
        <v>6</v>
      </c>
      <c r="N66" s="46"/>
      <c r="O66" s="10"/>
      <c r="P66" s="59"/>
      <c r="Q66" s="59"/>
      <c r="R66" s="195"/>
      <c r="S66" s="207"/>
      <c r="T66" s="9"/>
      <c r="U66" s="84" t="s">
        <v>58</v>
      </c>
      <c r="V66" s="84"/>
      <c r="W66" s="84"/>
      <c r="X66" s="84"/>
      <c r="Y66" s="84" t="s">
        <v>5</v>
      </c>
      <c r="Z66" s="222">
        <f>X60</f>
        <v>73</v>
      </c>
      <c r="AA66" s="84" t="s">
        <v>6</v>
      </c>
      <c r="AB66" s="84"/>
      <c r="AC66" s="84"/>
      <c r="AD66" s="36"/>
      <c r="AE66" s="36"/>
      <c r="AF66" s="10"/>
      <c r="AG66" s="10"/>
      <c r="AH66" s="10"/>
      <c r="AI66" s="11"/>
    </row>
    <row r="67" spans="4:35" s="6" customFormat="1" ht="12.65" customHeight="1" thickBot="1" x14ac:dyDescent="0.3">
      <c r="D67" s="31"/>
      <c r="E67" s="18"/>
      <c r="F67" s="7"/>
      <c r="G67" s="18"/>
      <c r="H67" s="7"/>
      <c r="I67" s="7"/>
      <c r="J67" s="7"/>
      <c r="K67" s="7"/>
      <c r="L67" s="77"/>
      <c r="M67" s="7"/>
      <c r="N67" s="60"/>
      <c r="O67" s="10"/>
      <c r="P67" s="85"/>
      <c r="Q67" s="85"/>
      <c r="R67" s="198"/>
      <c r="S67" s="207"/>
      <c r="T67" s="9"/>
      <c r="U67" s="42" t="s">
        <v>34</v>
      </c>
      <c r="V67" s="86"/>
      <c r="W67" s="86"/>
      <c r="X67" s="86"/>
      <c r="Y67" s="86" t="s">
        <v>5</v>
      </c>
      <c r="Z67" s="223">
        <f>SUM(Z64:AA66)</f>
        <v>211</v>
      </c>
      <c r="AA67" s="42" t="s">
        <v>6</v>
      </c>
      <c r="AB67" s="42"/>
      <c r="AC67" s="87"/>
      <c r="AD67" s="36"/>
      <c r="AE67" s="36"/>
      <c r="AF67" s="10"/>
      <c r="AG67" s="10"/>
      <c r="AH67" s="10"/>
      <c r="AI67" s="11"/>
    </row>
    <row r="68" spans="4:35" s="50" customFormat="1" ht="12.65" customHeight="1" x14ac:dyDescent="0.25">
      <c r="D68" s="88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90"/>
      <c r="S68" s="207"/>
      <c r="T68" s="9"/>
      <c r="U68" s="89" t="s">
        <v>61</v>
      </c>
      <c r="V68" s="9"/>
      <c r="W68" s="9"/>
      <c r="X68" s="9"/>
      <c r="Y68" s="9"/>
      <c r="Z68" s="78"/>
      <c r="AA68" s="9"/>
      <c r="AB68" s="9"/>
      <c r="AC68" s="172">
        <f>1.5*Z67</f>
        <v>316.5</v>
      </c>
      <c r="AD68" s="66" t="s">
        <v>6</v>
      </c>
      <c r="AE68" s="66"/>
      <c r="AF68" s="7"/>
      <c r="AG68" s="7"/>
      <c r="AH68" s="7"/>
      <c r="AI68" s="11"/>
    </row>
    <row r="69" spans="4:35" s="50" customFormat="1" ht="12.65" customHeight="1" x14ac:dyDescent="0.25">
      <c r="D69" s="88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90"/>
      <c r="S69" s="207"/>
      <c r="T69" s="7"/>
      <c r="U69" s="7"/>
      <c r="V69" s="7"/>
      <c r="W69" s="7"/>
      <c r="X69" s="7"/>
      <c r="Y69" s="7"/>
      <c r="Z69" s="7"/>
      <c r="AA69" s="7"/>
      <c r="AB69" s="7"/>
      <c r="AC69" s="77"/>
      <c r="AD69" s="7"/>
      <c r="AE69" s="7"/>
      <c r="AF69" s="7"/>
      <c r="AG69" s="7"/>
      <c r="AH69" s="7"/>
      <c r="AI69" s="51"/>
    </row>
    <row r="70" spans="4:35" s="50" customFormat="1" ht="12.65" customHeight="1" x14ac:dyDescent="0.3">
      <c r="D70" s="88"/>
      <c r="E70" s="19"/>
      <c r="F70" s="19"/>
      <c r="G70" s="19"/>
      <c r="H70" s="19"/>
      <c r="I70" s="19"/>
      <c r="J70" s="19"/>
      <c r="K70" s="19"/>
      <c r="L70" s="19"/>
      <c r="M70" s="19"/>
      <c r="N70" s="23"/>
      <c r="O70" s="23"/>
      <c r="P70" s="23"/>
      <c r="Q70" s="23"/>
      <c r="R70" s="199"/>
      <c r="S70" s="207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90"/>
    </row>
    <row r="71" spans="4:35" s="50" customFormat="1" ht="12.65" customHeight="1" x14ac:dyDescent="0.3">
      <c r="D71" s="98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23"/>
      <c r="R71" s="199"/>
      <c r="S71" s="207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90"/>
    </row>
    <row r="72" spans="4:35" s="50" customFormat="1" ht="12.65" customHeight="1" x14ac:dyDescent="0.3">
      <c r="D72" s="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23"/>
      <c r="R72" s="199"/>
      <c r="S72" s="47" t="s">
        <v>62</v>
      </c>
      <c r="T72" s="9"/>
      <c r="V72" s="9"/>
      <c r="W72" s="9"/>
      <c r="X72" s="9"/>
      <c r="Y72" s="9"/>
      <c r="Z72" s="7"/>
      <c r="AA72" s="8"/>
      <c r="AB72" s="10"/>
      <c r="AC72" s="10"/>
      <c r="AD72" s="10"/>
      <c r="AE72" s="10"/>
      <c r="AF72" s="10"/>
      <c r="AG72" s="10"/>
      <c r="AH72" s="10"/>
      <c r="AI72" s="90"/>
    </row>
    <row r="73" spans="4:35" s="50" customFormat="1" ht="12.65" customHeight="1" thickBot="1" x14ac:dyDescent="0.35">
      <c r="D73" s="4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07"/>
      <c r="R73" s="200"/>
      <c r="S73" s="210"/>
      <c r="T73" s="108" t="s">
        <v>63</v>
      </c>
      <c r="U73" s="109"/>
      <c r="V73" s="108"/>
      <c r="W73" s="110"/>
      <c r="X73" s="108"/>
      <c r="Y73" s="110"/>
      <c r="Z73" s="108"/>
      <c r="AA73" s="108"/>
      <c r="AB73" s="111" t="s">
        <v>64</v>
      </c>
      <c r="AC73" s="112"/>
      <c r="AD73" s="112"/>
      <c r="AE73" s="112"/>
      <c r="AF73" s="112"/>
      <c r="AG73" s="113" t="s">
        <v>65</v>
      </c>
      <c r="AH73" s="91"/>
      <c r="AI73" s="91"/>
    </row>
    <row r="74" spans="4:35" s="50" customFormat="1" ht="12.65" customHeight="1" x14ac:dyDescent="0.25"/>
    <row r="75" spans="4:35" s="50" customFormat="1" ht="12.65" customHeight="1" x14ac:dyDescent="0.25"/>
    <row r="76" spans="4:35" s="50" customFormat="1" ht="12.65" customHeight="1" x14ac:dyDescent="0.25"/>
    <row r="77" spans="4:35" s="50" customFormat="1" ht="12.65" customHeight="1" x14ac:dyDescent="0.25"/>
    <row r="78" spans="4:35" s="50" customFormat="1" ht="12.65" customHeight="1" x14ac:dyDescent="0.25"/>
    <row r="79" spans="4:35" s="50" customFormat="1" ht="12.65" customHeight="1" x14ac:dyDescent="0.25"/>
    <row r="80" spans="4:35" s="50" customFormat="1" ht="12.65" customHeight="1" x14ac:dyDescent="0.25"/>
    <row r="81" s="50" customFormat="1" ht="12.65" customHeight="1" x14ac:dyDescent="0.25"/>
    <row r="82" s="50" customFormat="1" ht="12.65" customHeight="1" x14ac:dyDescent="0.25"/>
    <row r="83" s="50" customFormat="1" ht="12.65" customHeight="1" x14ac:dyDescent="0.25"/>
    <row r="84" s="50" customFormat="1" ht="12.65" customHeight="1" x14ac:dyDescent="0.25"/>
    <row r="85" s="50" customFormat="1" ht="12.65" customHeight="1" x14ac:dyDescent="0.25"/>
    <row r="86" s="50" customFormat="1" ht="12.65" customHeight="1" x14ac:dyDescent="0.25"/>
    <row r="87" s="50" customFormat="1" ht="12.65" customHeight="1" x14ac:dyDescent="0.25"/>
    <row r="88" s="50" customFormat="1" ht="12.65" customHeight="1" x14ac:dyDescent="0.25"/>
    <row r="89" s="50" customFormat="1" ht="12.65" customHeight="1" x14ac:dyDescent="0.25"/>
    <row r="90" s="50" customFormat="1" ht="12.65" customHeight="1" x14ac:dyDescent="0.25"/>
    <row r="91" s="50" customFormat="1" ht="12.65" customHeight="1" x14ac:dyDescent="0.25"/>
  </sheetData>
  <sheetProtection algorithmName="SHA-512" hashValue="91gyTUiKdSkbOwgqGY4xkz6jrJ2kJ4pluj3vvby4ufVTtMhRuvzMPNTi34xzjNDwHSW6lg3JXmd+7shacCwbzw==" saltValue="TOsX40rLU8Hv9XReC8BkFg==" spinCount="100000" sheet="1" objects="1" scenarios="1"/>
  <mergeCells count="16">
    <mergeCell ref="E59:R59"/>
    <mergeCell ref="T56:AI56"/>
    <mergeCell ref="D71:P73"/>
    <mergeCell ref="S37:AI37"/>
    <mergeCell ref="D42:P42"/>
    <mergeCell ref="D54:P54"/>
    <mergeCell ref="D63:P63"/>
    <mergeCell ref="S62:AI62"/>
    <mergeCell ref="D4:AI6"/>
    <mergeCell ref="E7:R7"/>
    <mergeCell ref="T7:AI7"/>
    <mergeCell ref="E50:R50"/>
    <mergeCell ref="E32:P32"/>
    <mergeCell ref="E22:P22"/>
    <mergeCell ref="D27:P27"/>
    <mergeCell ref="I55:J55"/>
  </mergeCells>
  <printOptions horizontalCentered="1" verticalCentered="1"/>
  <pageMargins left="0.25" right="0.25" top="0.25" bottom="0.25" header="0.35433070866141703" footer="0.5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Excel Tool for Instrument Power</vt:lpstr>
      <vt:lpstr>'Excel Tool for Instrument Power'!Print_Area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Preliminary Fire Detector Data Sheet</dc:title>
  <dc:subject>SES Gas Project</dc:subject>
  <dc:creator>Swaminathan Jayaraman</dc:creator>
  <cp:lastModifiedBy>Sundareswaran Iyalunaidu</cp:lastModifiedBy>
  <cp:lastPrinted>2025-09-01T04:51:59Z</cp:lastPrinted>
  <dcterms:created xsi:type="dcterms:W3CDTF">2001-06-26T01:24:31Z</dcterms:created>
  <dcterms:modified xsi:type="dcterms:W3CDTF">2025-09-01T05:29:45Z</dcterms:modified>
</cp:coreProperties>
</file>